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E16" i="4" l="1"/>
  <c r="E23" i="4"/>
  <c r="E15" i="4"/>
  <c r="E12" i="4"/>
  <c r="G5" i="4"/>
  <c r="E11" i="4" l="1"/>
  <c r="H23" i="4"/>
  <c r="F23" i="4"/>
  <c r="B23" i="4"/>
  <c r="F22" i="4"/>
  <c r="F21" i="4"/>
  <c r="F20" i="4"/>
  <c r="F19" i="4"/>
  <c r="F18" i="4"/>
  <c r="F17" i="4"/>
  <c r="H16" i="4"/>
  <c r="G16" i="4"/>
  <c r="C16" i="4"/>
  <c r="B16" i="4"/>
  <c r="F16" i="4" s="1"/>
  <c r="F11" i="4" s="1"/>
  <c r="H15" i="4"/>
  <c r="H12" i="4"/>
  <c r="H11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1" i="4" l="1"/>
  <c r="E16" i="1"/>
</calcChain>
</file>

<file path=xl/sharedStrings.xml><?xml version="1.0" encoding="utf-8"?>
<sst xmlns="http://schemas.openxmlformats.org/spreadsheetml/2006/main" count="204" uniqueCount="100">
  <si>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</si>
  <si>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</si>
  <si>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</si>
  <si>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</si>
  <si>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</si>
  <si>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</si>
  <si>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</si>
  <si>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</si>
  <si>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</si>
  <si>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</si>
  <si>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</si>
  <si>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</si>
  <si>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</si>
  <si>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</si>
  <si>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</si>
  <si>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</si>
  <si>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</si>
  <si>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</si>
  <si>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</si>
  <si>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</si>
  <si>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</si>
  <si>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</si>
  <si>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</si>
  <si>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</si>
  <si>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</si>
  <si>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</si>
  <si>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</si>
  <si>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</si>
  <si>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</si>
  <si>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</si>
  <si>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</si>
  <si>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</si>
  <si>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</si>
  <si>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</si>
  <si>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</si>
  <si>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</si>
  <si>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</si>
  <si>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</si>
  <si>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</si>
  <si>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</si>
  <si>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</si>
  <si>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</si>
  <si>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</si>
  <si>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</si>
  <si>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</si>
  <si>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</si>
  <si>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</si>
  <si>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</si>
  <si>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</si>
  <si>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</si>
  <si>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</si>
  <si>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</si>
  <si>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</si>
  <si>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</si>
  <si>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</si>
  <si>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</si>
  <si>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</si>
  <si>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</si>
  <si>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</si>
  <si>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</si>
  <si>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</si>
  <si>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</si>
  <si>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</si>
  <si>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</si>
  <si>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</si>
  <si>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</si>
  <si>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</si>
  <si>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</si>
  <si>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</si>
  <si>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</si>
  <si>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</si>
  <si>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</si>
  <si>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</si>
  <si>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</si>
  <si>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</si>
  <si>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</si>
  <si>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</si>
  <si>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</si>
  <si>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</si>
  <si>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</si>
  <si>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</si>
  <si>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</si>
  <si>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</si>
  <si>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</si>
  <si>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</si>
  <si>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</si>
  <si>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</si>
  <si>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</si>
  <si>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</si>
  <si>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</si>
  <si>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</si>
  <si>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9月</t>
  </si>
  <si>
    <t>9月</t>
    <phoneticPr fontId="6" type="noConversion"/>
  </si>
  <si>
    <t>10月</t>
  </si>
  <si>
    <t>10月</t>
    <phoneticPr fontId="6" type="noConversion"/>
  </si>
  <si>
    <r>
      <rPr>
        <sz val="12"/>
        <rFont val="微軟正黑體"/>
        <family val="2"/>
        <charset val="136"/>
      </rP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</si>
  <si>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t>　　    初核人數不含國併勞。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</si>
  <si>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本月失能年金給付包含國併勞</t>
    </r>
    <r>
      <rPr>
        <sz val="12"/>
        <color rgb="FF000000"/>
        <rFont val="Times New Roman"/>
        <family val="1"/>
        <charset val="136"/>
      </rPr>
      <t>1,019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4,884,054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46,375,431</t>
    </r>
    <r>
      <rPr>
        <sz val="12"/>
        <color rgb="FF000000"/>
        <rFont val="微軟正黑體"/>
        <family val="2"/>
        <charset val="136"/>
      </rPr>
      <t>元；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</si>
  <si>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6. </t>
    </r>
    <r>
      <rPr>
        <sz val="12"/>
        <color rgb="FF000000"/>
        <rFont val="微軟正黑體"/>
        <family val="2"/>
        <charset val="136"/>
      </rPr>
      <t>本月身心障礙年金包含勞併國</t>
    </r>
    <r>
      <rPr>
        <sz val="12"/>
        <color rgb="FF000000"/>
        <rFont val="Times New Roman"/>
        <family val="1"/>
        <charset val="136"/>
      </rPr>
      <t>424</t>
    </r>
    <r>
      <rPr>
        <sz val="12"/>
        <color rgb="FF000000"/>
        <rFont val="微軟正黑體"/>
        <family val="2"/>
        <charset val="136"/>
      </rPr>
      <t>人，</t>
    </r>
    <r>
      <rPr>
        <sz val="12"/>
        <color rgb="FF000000"/>
        <rFont val="Times New Roman"/>
        <family val="1"/>
        <charset val="136"/>
      </rPr>
      <t>112,118</t>
    </r>
    <r>
      <rPr>
        <sz val="12"/>
        <color rgb="FF000000"/>
        <rFont val="微軟正黑體"/>
        <family val="2"/>
        <charset val="136"/>
      </rPr>
      <t>元，本年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至本月金額累計</t>
    </r>
    <r>
      <rPr>
        <sz val="12"/>
        <color rgb="FF000000"/>
        <rFont val="Times New Roman"/>
        <family val="1"/>
        <charset val="136"/>
      </rPr>
      <t>921,318</t>
    </r>
    <r>
      <rPr>
        <sz val="12"/>
        <color rgb="FF000000"/>
        <rFont val="微軟正黑體"/>
        <family val="2"/>
        <charset val="136"/>
      </rPr>
      <t>元；初核人數不含勞併國。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</si>
  <si>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0.21%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</si>
</sst>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7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1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9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78C78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activeCell="J14" sqref="J14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3" t="s">
        <v>0</v>
      </c>
      <c r="B1" s="104"/>
      <c r="C1" s="104"/>
      <c r="D1" s="104"/>
      <c r="E1" s="104"/>
      <c r="F1" s="104"/>
      <c r="G1" s="105"/>
    </row>
    <row r="2" spans="1:7" ht="30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83</v>
      </c>
      <c r="B4" s="5">
        <v>552623</v>
      </c>
      <c r="C4" s="6"/>
      <c r="D4" s="7"/>
      <c r="E4" s="5">
        <f>B4</f>
        <v>552623</v>
      </c>
      <c r="F4" s="6"/>
      <c r="G4" s="7"/>
    </row>
    <row r="5" spans="1:7" ht="28.35" customHeight="1" x14ac:dyDescent="0.25">
      <c r="A5" s="8" t="s">
        <v>84</v>
      </c>
      <c r="B5" s="9"/>
      <c r="C5" s="10">
        <v>10317557</v>
      </c>
      <c r="D5" s="11"/>
      <c r="E5" s="9"/>
      <c r="F5" s="10">
        <f>C5</f>
        <v>10317557</v>
      </c>
      <c r="G5" s="11"/>
    </row>
    <row r="6" spans="1:7" ht="28.35" customHeight="1" x14ac:dyDescent="0.25">
      <c r="A6" s="8" t="s">
        <v>8</v>
      </c>
      <c r="B6" s="78"/>
      <c r="C6" s="78"/>
      <c r="D6" s="33">
        <v>31020</v>
      </c>
      <c r="E6" s="78"/>
      <c r="F6" s="78"/>
      <c r="G6" s="33">
        <v>30997</v>
      </c>
    </row>
    <row r="7" spans="1:7" ht="28.35" customHeight="1" x14ac:dyDescent="0.25">
      <c r="A7" s="8" t="s">
        <v>9</v>
      </c>
      <c r="B7" s="78"/>
      <c r="C7" s="78"/>
      <c r="D7" s="33">
        <f>D8+D9</f>
        <v>30486867834</v>
      </c>
      <c r="E7" s="78"/>
      <c r="F7" s="78"/>
      <c r="G7" s="33">
        <f>G8+G9</f>
        <v>302221839315</v>
      </c>
    </row>
    <row r="8" spans="1:7" ht="28.35" customHeight="1" x14ac:dyDescent="0.25">
      <c r="A8" s="12" t="s">
        <v>10</v>
      </c>
      <c r="B8" s="13"/>
      <c r="C8" s="13"/>
      <c r="D8" s="11">
        <v>29818537723</v>
      </c>
      <c r="E8" s="13"/>
      <c r="F8" s="13"/>
      <c r="G8" s="11">
        <v>295587303293</v>
      </c>
    </row>
    <row r="9" spans="1:7" ht="28.35" customHeight="1" thickBot="1" x14ac:dyDescent="0.3">
      <c r="A9" s="12" t="s">
        <v>11</v>
      </c>
      <c r="B9" s="13"/>
      <c r="C9" s="13"/>
      <c r="D9" s="14">
        <v>668330111</v>
      </c>
      <c r="E9" s="13"/>
      <c r="F9" s="13"/>
      <c r="G9" s="11">
        <v>6634536022</v>
      </c>
    </row>
    <row r="10" spans="1:7" ht="30" customHeight="1" thickTop="1" thickBot="1" x14ac:dyDescent="0.3">
      <c r="A10" s="107" t="s">
        <v>12</v>
      </c>
      <c r="B10" s="108" t="s">
        <v>13</v>
      </c>
      <c r="C10" s="109"/>
      <c r="D10" s="110" t="s">
        <v>6</v>
      </c>
      <c r="E10" s="108" t="s">
        <v>13</v>
      </c>
      <c r="F10" s="109"/>
      <c r="G10" s="110" t="s">
        <v>6</v>
      </c>
    </row>
    <row r="11" spans="1:7" ht="23.25" customHeight="1" thickTop="1" thickBot="1" x14ac:dyDescent="0.3">
      <c r="A11" s="107"/>
      <c r="B11" s="53"/>
      <c r="C11" s="57" t="s">
        <v>14</v>
      </c>
      <c r="D11" s="110"/>
      <c r="E11" s="53"/>
      <c r="F11" s="57" t="s">
        <v>14</v>
      </c>
      <c r="G11" s="110"/>
    </row>
    <row r="12" spans="1:7" ht="28.35" customHeight="1" thickTop="1" x14ac:dyDescent="0.25">
      <c r="A12" s="4" t="s">
        <v>15</v>
      </c>
      <c r="B12" s="16">
        <f>B13+B14</f>
        <v>1448646</v>
      </c>
      <c r="C12" s="17"/>
      <c r="D12" s="7">
        <f>D13+D14</f>
        <v>31044198821</v>
      </c>
      <c r="E12" s="16">
        <f>E13+E14</f>
        <v>3004956</v>
      </c>
      <c r="F12" s="17"/>
      <c r="G12" s="7">
        <f>G13+G14</f>
        <v>326246385136</v>
      </c>
    </row>
    <row r="13" spans="1:7" ht="28.35" customHeight="1" x14ac:dyDescent="0.25">
      <c r="A13" s="12" t="s">
        <v>10</v>
      </c>
      <c r="B13" s="5">
        <v>1086620</v>
      </c>
      <c r="C13" s="18"/>
      <c r="D13" s="11">
        <v>30418097685</v>
      </c>
      <c r="E13" s="5">
        <v>1507946</v>
      </c>
      <c r="F13" s="10"/>
      <c r="G13" s="11">
        <v>321197863850</v>
      </c>
    </row>
    <row r="14" spans="1:7" ht="28.35" customHeight="1" thickBot="1" x14ac:dyDescent="0.3">
      <c r="A14" s="12" t="s">
        <v>11</v>
      </c>
      <c r="B14" s="5">
        <v>362026</v>
      </c>
      <c r="C14" s="18"/>
      <c r="D14" s="11">
        <v>626101136</v>
      </c>
      <c r="E14" s="5">
        <v>1497010</v>
      </c>
      <c r="F14" s="10"/>
      <c r="G14" s="11">
        <v>5048521286</v>
      </c>
    </row>
    <row r="15" spans="1:7" ht="28.35" customHeight="1" x14ac:dyDescent="0.25">
      <c r="A15" s="63" t="s">
        <v>16</v>
      </c>
      <c r="B15" s="64">
        <f>B17+B18+B20+B23+B26+B28</f>
        <v>401394</v>
      </c>
      <c r="C15" s="65"/>
      <c r="D15" s="66">
        <f>D17+D18+D20+D23+D26+D28</f>
        <v>13439530015</v>
      </c>
      <c r="E15" s="64">
        <f>E17+E18+E20+E23+E26+E28</f>
        <v>1957704</v>
      </c>
      <c r="F15" s="65"/>
      <c r="G15" s="66">
        <f>G17+G18+G20+G23+G26+G28</f>
        <v>161370213683</v>
      </c>
    </row>
    <row r="16" spans="1:7" ht="28.35" customHeight="1" thickBot="1" x14ac:dyDescent="0.3">
      <c r="A16" s="67" t="s">
        <v>17</v>
      </c>
      <c r="B16" s="68">
        <f t="shared" ref="B16:G16" si="0">B21+B24+B27</f>
        <v>1047252</v>
      </c>
      <c r="C16" s="69">
        <f t="shared" si="0"/>
        <v>11867</v>
      </c>
      <c r="D16" s="70">
        <f t="shared" si="0"/>
        <v>17604668806</v>
      </c>
      <c r="E16" s="68">
        <f t="shared" si="0"/>
        <v>1047252</v>
      </c>
      <c r="F16" s="69">
        <f t="shared" si="0"/>
        <v>149145</v>
      </c>
      <c r="G16" s="70">
        <f t="shared" si="0"/>
        <v>164876171453</v>
      </c>
    </row>
    <row r="17" spans="1:7" ht="28.35" customHeight="1" x14ac:dyDescent="0.25">
      <c r="A17" s="63" t="s">
        <v>18</v>
      </c>
      <c r="B17" s="79">
        <v>10522</v>
      </c>
      <c r="C17" s="80"/>
      <c r="D17" s="81">
        <v>643090369</v>
      </c>
      <c r="E17" s="79">
        <v>113622</v>
      </c>
      <c r="F17" s="80"/>
      <c r="G17" s="81">
        <v>6908397676</v>
      </c>
    </row>
    <row r="18" spans="1:7" ht="28.35" customHeight="1" x14ac:dyDescent="0.25">
      <c r="A18" s="89" t="s">
        <v>19</v>
      </c>
      <c r="B18" s="90">
        <v>13286</v>
      </c>
      <c r="C18" s="91"/>
      <c r="D18" s="92">
        <v>237043695</v>
      </c>
      <c r="E18" s="90">
        <v>145727</v>
      </c>
      <c r="F18" s="91"/>
      <c r="G18" s="92">
        <v>2616759040</v>
      </c>
    </row>
    <row r="19" spans="1:7" ht="28.35" customHeight="1" x14ac:dyDescent="0.25">
      <c r="A19" s="12" t="s">
        <v>20</v>
      </c>
      <c r="B19" s="77">
        <f>B20+B21</f>
        <v>4725</v>
      </c>
      <c r="C19" s="60"/>
      <c r="D19" s="75">
        <f>D20+D21</f>
        <v>422547976</v>
      </c>
      <c r="E19" s="77">
        <f>E20+E21</f>
        <v>19920</v>
      </c>
      <c r="F19" s="60"/>
      <c r="G19" s="75">
        <f>G20+G21</f>
        <v>4855287072</v>
      </c>
    </row>
    <row r="20" spans="1:7" ht="28.35" customHeight="1" x14ac:dyDescent="0.25">
      <c r="A20" s="43" t="s">
        <v>21</v>
      </c>
      <c r="B20" s="77">
        <v>1427</v>
      </c>
      <c r="C20" s="60"/>
      <c r="D20" s="75">
        <v>384555990</v>
      </c>
      <c r="E20" s="77">
        <v>16622</v>
      </c>
      <c r="F20" s="60"/>
      <c r="G20" s="75">
        <v>4489721281</v>
      </c>
    </row>
    <row r="21" spans="1:7" ht="28.35" customHeight="1" x14ac:dyDescent="0.25">
      <c r="A21" s="43" t="s">
        <v>22</v>
      </c>
      <c r="B21" s="77">
        <v>3298</v>
      </c>
      <c r="C21" s="60">
        <v>26</v>
      </c>
      <c r="D21" s="75">
        <v>37991986</v>
      </c>
      <c r="E21" s="77">
        <f>B21</f>
        <v>3298</v>
      </c>
      <c r="F21" s="60">
        <v>359</v>
      </c>
      <c r="G21" s="75">
        <v>365565791</v>
      </c>
    </row>
    <row r="22" spans="1:7" ht="28.35" customHeight="1" x14ac:dyDescent="0.25">
      <c r="A22" s="93" t="s">
        <v>23</v>
      </c>
      <c r="B22" s="94">
        <f>B23+B24</f>
        <v>1033841</v>
      </c>
      <c r="C22" s="95"/>
      <c r="D22" s="96">
        <f>D23+D24</f>
        <v>27557133411</v>
      </c>
      <c r="E22" s="94">
        <f>E23+E24</f>
        <v>1139009</v>
      </c>
      <c r="F22" s="95"/>
      <c r="G22" s="96">
        <f>G23+G24</f>
        <v>288672786242</v>
      </c>
    </row>
    <row r="23" spans="1:7" ht="28.35" customHeight="1" x14ac:dyDescent="0.25">
      <c r="A23" s="43" t="s">
        <v>21</v>
      </c>
      <c r="B23" s="87">
        <v>9842</v>
      </c>
      <c r="C23" s="60"/>
      <c r="D23" s="83">
        <v>10258202082</v>
      </c>
      <c r="E23" s="87">
        <v>115010</v>
      </c>
      <c r="F23" s="60"/>
      <c r="G23" s="83">
        <v>126657363057</v>
      </c>
    </row>
    <row r="24" spans="1:7" ht="28.35" customHeight="1" x14ac:dyDescent="0.25">
      <c r="A24" s="43" t="s">
        <v>24</v>
      </c>
      <c r="B24" s="87">
        <v>1023999</v>
      </c>
      <c r="C24" s="60">
        <v>11512</v>
      </c>
      <c r="D24" s="83">
        <v>17298931329</v>
      </c>
      <c r="E24" s="87">
        <f>B24</f>
        <v>1023999</v>
      </c>
      <c r="F24" s="60">
        <v>145669</v>
      </c>
      <c r="G24" s="83">
        <v>162015423185</v>
      </c>
    </row>
    <row r="25" spans="1:7" ht="28.35" customHeight="1" x14ac:dyDescent="0.25">
      <c r="A25" s="93" t="s">
        <v>25</v>
      </c>
      <c r="B25" s="94">
        <f>B26+B27</f>
        <v>29731</v>
      </c>
      <c r="C25" s="95"/>
      <c r="D25" s="96">
        <f>D26+D27</f>
        <v>1849276665</v>
      </c>
      <c r="E25" s="94">
        <f>E26+E27</f>
        <v>132700</v>
      </c>
      <c r="F25" s="95"/>
      <c r="G25" s="96">
        <f>G26+G27</f>
        <v>21173489873</v>
      </c>
    </row>
    <row r="26" spans="1:7" ht="28.35" customHeight="1" x14ac:dyDescent="0.25">
      <c r="A26" s="43" t="s">
        <v>21</v>
      </c>
      <c r="B26" s="87">
        <v>9776</v>
      </c>
      <c r="C26" s="60"/>
      <c r="D26" s="83">
        <v>1581531174</v>
      </c>
      <c r="E26" s="87">
        <v>112745</v>
      </c>
      <c r="F26" s="60"/>
      <c r="G26" s="83">
        <v>18678307396</v>
      </c>
    </row>
    <row r="27" spans="1:7" ht="28.35" customHeight="1" x14ac:dyDescent="0.25">
      <c r="A27" s="97" t="s">
        <v>24</v>
      </c>
      <c r="B27" s="98">
        <v>19955</v>
      </c>
      <c r="C27" s="99">
        <v>329</v>
      </c>
      <c r="D27" s="100">
        <v>267745491</v>
      </c>
      <c r="E27" s="98">
        <f>B27</f>
        <v>19955</v>
      </c>
      <c r="F27" s="99">
        <v>3117</v>
      </c>
      <c r="G27" s="100">
        <v>2495182477</v>
      </c>
    </row>
    <row r="28" spans="1:7" ht="28.35" customHeight="1" thickBot="1" x14ac:dyDescent="0.3">
      <c r="A28" s="42" t="s">
        <v>26</v>
      </c>
      <c r="B28" s="36">
        <v>356541</v>
      </c>
      <c r="C28" s="28"/>
      <c r="D28" s="14">
        <v>335106705</v>
      </c>
      <c r="E28" s="36">
        <v>1453978</v>
      </c>
      <c r="F28" s="28"/>
      <c r="G28" s="14">
        <v>2019665233</v>
      </c>
    </row>
    <row r="29" spans="1:7" ht="24" customHeight="1" thickTop="1" x14ac:dyDescent="0.25">
      <c r="A29" s="20" t="s">
        <v>99</v>
      </c>
    </row>
    <row r="30" spans="1:7" ht="24" customHeight="1" x14ac:dyDescent="0.25">
      <c r="A30" s="20" t="s">
        <v>97</v>
      </c>
    </row>
    <row r="31" spans="1:7" x14ac:dyDescent="0.25">
      <c r="A31" s="20" t="s">
        <v>96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&amp;C&amp;"微軟正黑體,粗體"&amp;16勞工保險局106年10月統計提要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activeCell="P17" sqref="P17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3" t="s">
        <v>27</v>
      </c>
      <c r="B1" s="104"/>
      <c r="C1" s="104"/>
      <c r="D1" s="104"/>
      <c r="E1" s="104"/>
      <c r="F1" s="104"/>
      <c r="G1" s="105"/>
    </row>
    <row r="2" spans="1:7" ht="28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83</v>
      </c>
      <c r="B4" s="21">
        <v>505232</v>
      </c>
      <c r="C4" s="22"/>
      <c r="D4" s="7"/>
      <c r="E4" s="21">
        <f>B4</f>
        <v>505232</v>
      </c>
      <c r="F4" s="22"/>
      <c r="G4" s="7"/>
    </row>
    <row r="5" spans="1:7" ht="28.15" customHeight="1" x14ac:dyDescent="0.25">
      <c r="A5" s="8" t="s">
        <v>84</v>
      </c>
      <c r="B5" s="23"/>
      <c r="C5" s="24">
        <v>6820745</v>
      </c>
      <c r="D5" s="11"/>
      <c r="E5" s="23"/>
      <c r="F5" s="24">
        <f>C5</f>
        <v>6820745</v>
      </c>
      <c r="G5" s="11"/>
    </row>
    <row r="6" spans="1:7" ht="28.15" customHeight="1" x14ac:dyDescent="0.25">
      <c r="A6" s="8" t="s">
        <v>8</v>
      </c>
      <c r="B6" s="5"/>
      <c r="C6" s="10"/>
      <c r="D6" s="11">
        <v>32767</v>
      </c>
      <c r="E6" s="13"/>
      <c r="F6" s="13"/>
      <c r="G6" s="11">
        <v>32730</v>
      </c>
    </row>
    <row r="7" spans="1:7" ht="28.15" customHeight="1" thickBot="1" x14ac:dyDescent="0.3">
      <c r="A7" s="25" t="s">
        <v>9</v>
      </c>
      <c r="B7" s="26"/>
      <c r="C7" s="27"/>
      <c r="D7" s="14">
        <v>2249778804</v>
      </c>
      <c r="E7" s="28"/>
      <c r="F7" s="28"/>
      <c r="G7" s="14">
        <v>22175102974</v>
      </c>
    </row>
    <row r="8" spans="1:7" ht="28.15" customHeight="1" thickTop="1" thickBot="1" x14ac:dyDescent="0.3">
      <c r="A8" s="107" t="s">
        <v>12</v>
      </c>
      <c r="B8" s="108" t="s">
        <v>13</v>
      </c>
      <c r="C8" s="108"/>
      <c r="D8" s="106" t="s">
        <v>6</v>
      </c>
      <c r="E8" s="108" t="s">
        <v>13</v>
      </c>
      <c r="F8" s="108"/>
      <c r="G8" s="106" t="s">
        <v>6</v>
      </c>
    </row>
    <row r="9" spans="1:7" ht="18" thickTop="1" thickBot="1" x14ac:dyDescent="0.3">
      <c r="A9" s="107"/>
      <c r="B9" s="53"/>
      <c r="C9" s="54" t="s">
        <v>28</v>
      </c>
      <c r="D9" s="106"/>
      <c r="E9" s="15"/>
      <c r="F9" s="54" t="s">
        <v>28</v>
      </c>
      <c r="G9" s="106"/>
    </row>
    <row r="10" spans="1:7" ht="28.15" customHeight="1" thickTop="1" x14ac:dyDescent="0.25">
      <c r="A10" s="29" t="s">
        <v>15</v>
      </c>
      <c r="B10" s="16">
        <f t="shared" ref="B10:G10" si="0">SUM(B11:B15)</f>
        <v>111376</v>
      </c>
      <c r="C10" s="17">
        <f t="shared" si="0"/>
        <v>24043</v>
      </c>
      <c r="D10" s="30">
        <f t="shared" si="0"/>
        <v>1505239290</v>
      </c>
      <c r="E10" s="16">
        <f t="shared" si="0"/>
        <v>1139171</v>
      </c>
      <c r="F10" s="17">
        <f t="shared" si="0"/>
        <v>267321</v>
      </c>
      <c r="G10" s="30">
        <f t="shared" si="0"/>
        <v>16050436476</v>
      </c>
    </row>
    <row r="11" spans="1:7" ht="28.15" customHeight="1" x14ac:dyDescent="0.25">
      <c r="A11" s="12" t="s">
        <v>29</v>
      </c>
      <c r="B11" s="5">
        <v>26403</v>
      </c>
      <c r="C11" s="10">
        <v>5752</v>
      </c>
      <c r="D11" s="19">
        <v>600091359</v>
      </c>
      <c r="E11" s="31">
        <v>292871</v>
      </c>
      <c r="F11" s="32">
        <v>66116</v>
      </c>
      <c r="G11" s="33">
        <v>6672260996</v>
      </c>
    </row>
    <row r="12" spans="1:7" ht="28.15" customHeight="1" x14ac:dyDescent="0.25">
      <c r="A12" s="12" t="s">
        <v>30</v>
      </c>
      <c r="B12" s="5">
        <v>2481</v>
      </c>
      <c r="C12" s="10">
        <f>B12</f>
        <v>2481</v>
      </c>
      <c r="D12" s="19">
        <v>121830126</v>
      </c>
      <c r="E12" s="5">
        <v>26808</v>
      </c>
      <c r="F12" s="10">
        <v>26808</v>
      </c>
      <c r="G12" s="19">
        <v>1326090249</v>
      </c>
    </row>
    <row r="13" spans="1:7" ht="28.15" customHeight="1" x14ac:dyDescent="0.25">
      <c r="A13" s="12" t="s">
        <v>31</v>
      </c>
      <c r="B13" s="5">
        <v>2272</v>
      </c>
      <c r="C13" s="10">
        <v>1013</v>
      </c>
      <c r="D13" s="19">
        <v>49547718</v>
      </c>
      <c r="E13" s="5">
        <v>17718</v>
      </c>
      <c r="F13" s="10">
        <v>5948</v>
      </c>
      <c r="G13" s="19">
        <v>392407211</v>
      </c>
    </row>
    <row r="14" spans="1:7" ht="28.15" customHeight="1" x14ac:dyDescent="0.25">
      <c r="A14" s="12" t="s">
        <v>32</v>
      </c>
      <c r="B14" s="5">
        <v>36456</v>
      </c>
      <c r="C14" s="10">
        <v>6180</v>
      </c>
      <c r="D14" s="19">
        <v>702453797</v>
      </c>
      <c r="E14" s="5">
        <v>385304</v>
      </c>
      <c r="F14" s="10">
        <v>72201</v>
      </c>
      <c r="G14" s="19">
        <v>7362118213</v>
      </c>
    </row>
    <row r="15" spans="1:7" ht="28.15" customHeight="1" thickBot="1" x14ac:dyDescent="0.3">
      <c r="A15" s="34" t="s">
        <v>33</v>
      </c>
      <c r="B15" s="26">
        <v>43764</v>
      </c>
      <c r="C15" s="27">
        <v>8617</v>
      </c>
      <c r="D15" s="35">
        <v>31316290</v>
      </c>
      <c r="E15" s="26">
        <v>416470</v>
      </c>
      <c r="F15" s="27">
        <v>96248</v>
      </c>
      <c r="G15" s="35">
        <v>297559807</v>
      </c>
    </row>
    <row r="16" spans="1:7" ht="21" customHeight="1" thickTop="1" x14ac:dyDescent="0.25">
      <c r="A16" s="20" t="s">
        <v>89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34</v>
      </c>
      <c r="B18" s="104"/>
      <c r="C18" s="104"/>
      <c r="D18" s="104"/>
      <c r="E18" s="104"/>
      <c r="F18" s="104"/>
      <c r="G18" s="105"/>
    </row>
    <row r="19" spans="1:7" ht="28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85</v>
      </c>
      <c r="B21" s="16">
        <v>512173</v>
      </c>
      <c r="C21" s="6"/>
      <c r="D21" s="7"/>
      <c r="E21" s="76">
        <f>B21</f>
        <v>512173</v>
      </c>
      <c r="F21" s="6"/>
      <c r="G21" s="40"/>
    </row>
    <row r="22" spans="1:7" ht="28.15" customHeight="1" x14ac:dyDescent="0.25">
      <c r="A22" s="8" t="s">
        <v>86</v>
      </c>
      <c r="B22" s="9"/>
      <c r="C22" s="24">
        <v>7284536</v>
      </c>
      <c r="D22" s="11"/>
      <c r="E22" s="9"/>
      <c r="F22" s="24">
        <f>C22</f>
        <v>7284536</v>
      </c>
      <c r="G22" s="33"/>
    </row>
    <row r="23" spans="1:7" ht="28.15" customHeight="1" x14ac:dyDescent="0.25">
      <c r="A23" s="8" t="s">
        <v>36</v>
      </c>
      <c r="B23" s="23"/>
      <c r="C23" s="13"/>
      <c r="D23" s="11">
        <v>32507</v>
      </c>
      <c r="E23" s="31"/>
      <c r="F23" s="32"/>
      <c r="G23" s="33">
        <v>32467</v>
      </c>
    </row>
    <row r="24" spans="1:7" ht="28.15" customHeight="1" x14ac:dyDescent="0.25">
      <c r="A24" s="25" t="s">
        <v>37</v>
      </c>
      <c r="B24" s="36"/>
      <c r="C24" s="28"/>
      <c r="D24" s="14">
        <v>58611354</v>
      </c>
      <c r="E24" s="36"/>
      <c r="F24" s="28"/>
      <c r="G24" s="14">
        <v>577263261</v>
      </c>
    </row>
    <row r="25" spans="1:7" ht="33" customHeight="1" x14ac:dyDescent="0.25">
      <c r="A25" s="37" t="s">
        <v>38</v>
      </c>
      <c r="B25" s="50" t="s">
        <v>4</v>
      </c>
      <c r="C25" s="51" t="s">
        <v>87</v>
      </c>
      <c r="D25" s="52" t="s">
        <v>6</v>
      </c>
      <c r="E25" s="50" t="s">
        <v>4</v>
      </c>
      <c r="F25" s="51" t="s">
        <v>87</v>
      </c>
      <c r="G25" s="52" t="s">
        <v>6</v>
      </c>
    </row>
    <row r="26" spans="1:7" ht="28.15" customHeight="1" x14ac:dyDescent="0.25">
      <c r="A26" s="29" t="s">
        <v>39</v>
      </c>
      <c r="B26" s="38">
        <v>17</v>
      </c>
      <c r="C26" s="39">
        <v>92</v>
      </c>
      <c r="D26" s="39">
        <f>SUM(D27:D29)</f>
        <v>6512571</v>
      </c>
      <c r="E26" s="38">
        <v>205</v>
      </c>
      <c r="F26" s="39">
        <v>2034</v>
      </c>
      <c r="G26" s="40">
        <f>SUM(G27:G29)</f>
        <v>229468473</v>
      </c>
    </row>
    <row r="27" spans="1:7" ht="28.15" customHeight="1" x14ac:dyDescent="0.25">
      <c r="A27" s="12" t="s">
        <v>40</v>
      </c>
      <c r="B27" s="31"/>
      <c r="C27" s="32">
        <v>70</v>
      </c>
      <c r="D27" s="33">
        <v>2854537</v>
      </c>
      <c r="E27" s="31"/>
      <c r="F27" s="32">
        <v>1251</v>
      </c>
      <c r="G27" s="33">
        <v>77942795</v>
      </c>
    </row>
    <row r="28" spans="1:7" ht="28.15" customHeight="1" x14ac:dyDescent="0.25">
      <c r="A28" s="12" t="s">
        <v>41</v>
      </c>
      <c r="B28" s="5"/>
      <c r="C28" s="10">
        <v>0</v>
      </c>
      <c r="D28" s="19">
        <v>0</v>
      </c>
      <c r="E28" s="5"/>
      <c r="F28" s="10">
        <v>75</v>
      </c>
      <c r="G28" s="19">
        <v>14097152</v>
      </c>
    </row>
    <row r="29" spans="1:7" ht="28.15" customHeight="1" x14ac:dyDescent="0.25">
      <c r="A29" s="34" t="s">
        <v>42</v>
      </c>
      <c r="B29" s="26"/>
      <c r="C29" s="27">
        <v>77</v>
      </c>
      <c r="D29" s="35">
        <v>3658034</v>
      </c>
      <c r="E29" s="26"/>
      <c r="F29" s="27">
        <v>1667</v>
      </c>
      <c r="G29" s="35">
        <v>137428526</v>
      </c>
    </row>
    <row r="30" spans="1:7" ht="21" customHeight="1" thickTop="1" x14ac:dyDescent="0.25">
      <c r="A30" s="20" t="s">
        <v>81</v>
      </c>
    </row>
    <row r="31" spans="1:7" ht="21" customHeight="1" x14ac:dyDescent="0.25">
      <c r="A31" s="20" t="s">
        <v>82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&amp;C&amp;"微軟正黑體,粗體"&amp;16勞工保險局106年10月統計提要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topLeftCell="A13" zoomScale="80" zoomScaleNormal="80" workbookViewId="0">
      <selection activeCell="S41" sqref="S41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3" t="s">
        <v>43</v>
      </c>
      <c r="B1" s="104"/>
      <c r="C1" s="104"/>
      <c r="D1" s="104"/>
      <c r="E1" s="104"/>
      <c r="F1" s="104"/>
      <c r="G1" s="105"/>
    </row>
    <row r="2" spans="1:7" ht="25.15" customHeight="1" thickTop="1" thickBot="1" x14ac:dyDescent="0.3">
      <c r="A2" s="3"/>
      <c r="B2" s="106" t="s">
        <v>1</v>
      </c>
      <c r="C2" s="106"/>
      <c r="D2" s="106"/>
      <c r="E2" s="106" t="s">
        <v>2</v>
      </c>
      <c r="F2" s="106"/>
      <c r="G2" s="106"/>
    </row>
    <row r="3" spans="1:7" ht="33" customHeight="1" x14ac:dyDescent="0.25">
      <c r="A3" s="3" t="s">
        <v>35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85</v>
      </c>
      <c r="B4" s="16">
        <v>502820</v>
      </c>
      <c r="C4" s="6"/>
      <c r="D4" s="7"/>
      <c r="E4" s="16">
        <f>B4</f>
        <v>502820</v>
      </c>
      <c r="F4" s="6"/>
      <c r="G4" s="7"/>
    </row>
    <row r="5" spans="1:7" ht="25.15" customHeight="1" x14ac:dyDescent="0.25">
      <c r="A5" s="8" t="s">
        <v>86</v>
      </c>
      <c r="B5" s="9"/>
      <c r="C5" s="24">
        <v>6607706</v>
      </c>
      <c r="D5" s="11"/>
      <c r="E5" s="9"/>
      <c r="F5" s="24">
        <f>C5</f>
        <v>6607706</v>
      </c>
      <c r="G5" s="11"/>
    </row>
    <row r="6" spans="1:7" ht="25.15" customHeight="1" x14ac:dyDescent="0.25">
      <c r="A6" s="8" t="s">
        <v>36</v>
      </c>
      <c r="B6" s="23"/>
      <c r="C6" s="13"/>
      <c r="D6" s="11">
        <v>37646</v>
      </c>
      <c r="E6" s="23"/>
      <c r="F6" s="13"/>
      <c r="G6" s="11">
        <v>37552</v>
      </c>
    </row>
    <row r="7" spans="1:7" ht="25.15" customHeight="1" thickBot="1" x14ac:dyDescent="0.3">
      <c r="A7" s="25" t="s">
        <v>37</v>
      </c>
      <c r="B7" s="36"/>
      <c r="C7" s="28"/>
      <c r="D7" s="14">
        <v>16518267152</v>
      </c>
      <c r="E7" s="36"/>
      <c r="F7" s="28"/>
      <c r="G7" s="14">
        <v>161779274986</v>
      </c>
    </row>
    <row r="8" spans="1:7" ht="25.15" customHeight="1" thickTop="1" thickBot="1" x14ac:dyDescent="0.3">
      <c r="A8" s="107" t="s">
        <v>44</v>
      </c>
      <c r="B8" s="108" t="s">
        <v>13</v>
      </c>
      <c r="C8" s="109"/>
      <c r="D8" s="110" t="s">
        <v>6</v>
      </c>
      <c r="E8" s="108" t="s">
        <v>13</v>
      </c>
      <c r="F8" s="109"/>
      <c r="G8" s="110" t="s">
        <v>6</v>
      </c>
    </row>
    <row r="9" spans="1:7" ht="18" thickTop="1" thickBot="1" x14ac:dyDescent="0.3">
      <c r="A9" s="107"/>
      <c r="B9" s="53"/>
      <c r="C9" s="57" t="s">
        <v>45</v>
      </c>
      <c r="D9" s="110"/>
      <c r="E9" s="15"/>
      <c r="F9" s="57" t="s">
        <v>45</v>
      </c>
      <c r="G9" s="110"/>
    </row>
    <row r="10" spans="1:7" ht="25.15" customHeight="1" thickTop="1" x14ac:dyDescent="0.25">
      <c r="A10" s="29" t="s">
        <v>39</v>
      </c>
      <c r="B10" s="38">
        <f t="shared" ref="B10:G10" si="0">SUM(B11:B14)</f>
        <v>10279</v>
      </c>
      <c r="C10" s="39">
        <f t="shared" si="0"/>
        <v>1</v>
      </c>
      <c r="D10" s="39">
        <f t="shared" si="0"/>
        <v>1695950835</v>
      </c>
      <c r="E10" s="38">
        <f t="shared" si="0"/>
        <v>91657</v>
      </c>
      <c r="F10" s="39">
        <f t="shared" si="0"/>
        <v>20</v>
      </c>
      <c r="G10" s="40">
        <f t="shared" si="0"/>
        <v>17130764830</v>
      </c>
    </row>
    <row r="11" spans="1:7" ht="25.15" customHeight="1" x14ac:dyDescent="0.25">
      <c r="A11" s="12" t="s">
        <v>46</v>
      </c>
      <c r="B11" s="31">
        <v>8169</v>
      </c>
      <c r="C11" s="32"/>
      <c r="D11" s="33">
        <v>1472970718</v>
      </c>
      <c r="E11" s="31">
        <v>64869</v>
      </c>
      <c r="F11" s="32"/>
      <c r="G11" s="33">
        <v>14546311786</v>
      </c>
    </row>
    <row r="12" spans="1:7" ht="25.15" customHeight="1" x14ac:dyDescent="0.25">
      <c r="A12" s="12" t="s">
        <v>47</v>
      </c>
      <c r="B12" s="5">
        <v>1050</v>
      </c>
      <c r="C12" s="10"/>
      <c r="D12" s="19">
        <v>174177397</v>
      </c>
      <c r="E12" s="5">
        <v>15731</v>
      </c>
      <c r="F12" s="10"/>
      <c r="G12" s="19">
        <v>2060955883</v>
      </c>
    </row>
    <row r="13" spans="1:7" ht="25.15" customHeight="1" x14ac:dyDescent="0.25">
      <c r="A13" s="12" t="s">
        <v>48</v>
      </c>
      <c r="B13" s="5">
        <v>1059</v>
      </c>
      <c r="C13" s="10"/>
      <c r="D13" s="19">
        <v>48766225</v>
      </c>
      <c r="E13" s="5">
        <v>10956</v>
      </c>
      <c r="F13" s="10"/>
      <c r="G13" s="19">
        <v>498192212</v>
      </c>
    </row>
    <row r="14" spans="1:7" ht="25.15" customHeight="1" thickBot="1" x14ac:dyDescent="0.3">
      <c r="A14" s="34" t="s">
        <v>49</v>
      </c>
      <c r="B14" s="26">
        <v>1</v>
      </c>
      <c r="C14" s="27">
        <v>1</v>
      </c>
      <c r="D14" s="35">
        <v>36495</v>
      </c>
      <c r="E14" s="26">
        <v>101</v>
      </c>
      <c r="F14" s="27">
        <v>20</v>
      </c>
      <c r="G14" s="35">
        <v>25304949</v>
      </c>
    </row>
    <row r="15" spans="1:7" ht="21" customHeight="1" thickTop="1" x14ac:dyDescent="0.25">
      <c r="A15" s="102" t="s">
        <v>95</v>
      </c>
    </row>
    <row r="16" spans="1:7" ht="21" customHeight="1" x14ac:dyDescent="0.25">
      <c r="A16" s="20" t="s">
        <v>57</v>
      </c>
    </row>
    <row r="17" spans="1:7" ht="21" customHeight="1" thickBot="1" x14ac:dyDescent="0.3">
      <c r="A17" s="20"/>
    </row>
    <row r="18" spans="1:7" ht="30" customHeight="1" thickTop="1" thickBot="1" x14ac:dyDescent="0.3">
      <c r="A18" s="103" t="s">
        <v>50</v>
      </c>
      <c r="B18" s="104"/>
      <c r="C18" s="104"/>
      <c r="D18" s="104"/>
      <c r="E18" s="104"/>
      <c r="F18" s="104"/>
      <c r="G18" s="105"/>
    </row>
    <row r="19" spans="1:7" ht="25.15" customHeight="1" thickTop="1" thickBot="1" x14ac:dyDescent="0.3">
      <c r="A19" s="74"/>
      <c r="B19" s="106" t="s">
        <v>1</v>
      </c>
      <c r="C19" s="106"/>
      <c r="D19" s="106"/>
      <c r="E19" s="106" t="s">
        <v>2</v>
      </c>
      <c r="F19" s="106"/>
      <c r="G19" s="106"/>
    </row>
    <row r="20" spans="1:7" ht="33" customHeight="1" thickTop="1" thickBot="1" x14ac:dyDescent="0.3">
      <c r="A20" s="3" t="s">
        <v>51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83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84</v>
      </c>
      <c r="B22" s="23"/>
      <c r="C22" s="24">
        <v>1187866</v>
      </c>
      <c r="D22" s="11"/>
      <c r="E22" s="23"/>
      <c r="F22" s="24">
        <f>C22</f>
        <v>1187866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306966992</v>
      </c>
      <c r="E23" s="28"/>
      <c r="F23" s="28"/>
      <c r="G23" s="14">
        <v>3100190131</v>
      </c>
    </row>
    <row r="24" spans="1:7" ht="25.15" customHeight="1" x14ac:dyDescent="0.25">
      <c r="A24" s="37" t="s">
        <v>12</v>
      </c>
      <c r="B24" s="106" t="s">
        <v>13</v>
      </c>
      <c r="C24" s="111"/>
      <c r="D24" s="55" t="s">
        <v>6</v>
      </c>
      <c r="E24" s="106" t="s">
        <v>13</v>
      </c>
      <c r="F24" s="111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3505</v>
      </c>
      <c r="D25" s="30">
        <f>SUM(D26:D28)</f>
        <v>554308800</v>
      </c>
      <c r="E25" s="16"/>
      <c r="F25" s="17">
        <f>SUM(F26:F28)</f>
        <v>38973</v>
      </c>
      <c r="G25" s="30">
        <f>SUM(G26:G28)</f>
        <v>6237504000</v>
      </c>
    </row>
    <row r="26" spans="1:7" ht="25.15" customHeight="1" x14ac:dyDescent="0.25">
      <c r="A26" s="12" t="s">
        <v>18</v>
      </c>
      <c r="B26" s="5"/>
      <c r="C26" s="32">
        <v>232</v>
      </c>
      <c r="D26" s="33">
        <v>4732800</v>
      </c>
      <c r="E26" s="31"/>
      <c r="F26" s="32">
        <v>2360</v>
      </c>
      <c r="G26" s="33">
        <v>48276600</v>
      </c>
    </row>
    <row r="27" spans="1:7" ht="25.15" customHeight="1" x14ac:dyDescent="0.25">
      <c r="A27" s="12" t="s">
        <v>52</v>
      </c>
      <c r="B27" s="5"/>
      <c r="C27" s="10">
        <v>953</v>
      </c>
      <c r="D27" s="19">
        <v>194616000</v>
      </c>
      <c r="E27" s="5"/>
      <c r="F27" s="10">
        <v>10527</v>
      </c>
      <c r="G27" s="19">
        <v>2198069400</v>
      </c>
    </row>
    <row r="28" spans="1:7" ht="25.15" customHeight="1" thickBot="1" x14ac:dyDescent="0.3">
      <c r="A28" s="34" t="s">
        <v>53</v>
      </c>
      <c r="B28" s="26"/>
      <c r="C28" s="27">
        <v>2320</v>
      </c>
      <c r="D28" s="35">
        <v>354960000</v>
      </c>
      <c r="E28" s="26"/>
      <c r="F28" s="27">
        <v>26086</v>
      </c>
      <c r="G28" s="35">
        <v>3991158000</v>
      </c>
    </row>
    <row r="29" spans="1:7" ht="21" customHeight="1" thickTop="1" x14ac:dyDescent="0.25">
      <c r="A29" s="20" t="s">
        <v>90</v>
      </c>
    </row>
    <row r="30" spans="1:7" ht="21" customHeight="1" thickBot="1" x14ac:dyDescent="0.3">
      <c r="A30" s="20"/>
    </row>
    <row r="31" spans="1:7" ht="30" customHeight="1" thickTop="1" thickBot="1" x14ac:dyDescent="0.3">
      <c r="A31" s="103" t="s">
        <v>54</v>
      </c>
      <c r="B31" s="104"/>
      <c r="C31" s="104"/>
      <c r="D31" s="104"/>
      <c r="E31" s="104"/>
      <c r="F31" s="104"/>
      <c r="G31" s="105"/>
    </row>
    <row r="32" spans="1:7" ht="25.15" customHeight="1" thickTop="1" thickBot="1" x14ac:dyDescent="0.3">
      <c r="A32" s="74"/>
      <c r="B32" s="106" t="s">
        <v>1</v>
      </c>
      <c r="C32" s="106"/>
      <c r="D32" s="106"/>
      <c r="E32" s="106" t="s">
        <v>2</v>
      </c>
      <c r="F32" s="106"/>
      <c r="G32" s="106"/>
    </row>
    <row r="33" spans="1:7" ht="25.15" customHeight="1" thickTop="1" thickBot="1" x14ac:dyDescent="0.3">
      <c r="A33" s="3" t="s">
        <v>44</v>
      </c>
      <c r="B33" s="106" t="s">
        <v>72</v>
      </c>
      <c r="C33" s="111"/>
      <c r="D33" s="56" t="s">
        <v>6</v>
      </c>
      <c r="E33" s="106" t="s">
        <v>72</v>
      </c>
      <c r="F33" s="111"/>
      <c r="G33" s="56" t="s">
        <v>6</v>
      </c>
    </row>
    <row r="34" spans="1:7" ht="25.15" customHeight="1" x14ac:dyDescent="0.25">
      <c r="A34" s="29" t="s">
        <v>39</v>
      </c>
      <c r="B34" s="21"/>
      <c r="C34" s="22">
        <f>SUM(C35:C36)</f>
        <v>616114</v>
      </c>
      <c r="D34" s="7">
        <f>SUM(D35:D36)</f>
        <v>4455528910</v>
      </c>
      <c r="E34" s="21"/>
      <c r="F34" s="22">
        <f>C34</f>
        <v>616114</v>
      </c>
      <c r="G34" s="7">
        <f>SUM(G35:G36)</f>
        <v>44960279775</v>
      </c>
    </row>
    <row r="35" spans="1:7" ht="25.15" customHeight="1" x14ac:dyDescent="0.25">
      <c r="A35" s="12" t="s">
        <v>55</v>
      </c>
      <c r="B35" s="23"/>
      <c r="C35" s="24">
        <v>561343</v>
      </c>
      <c r="D35" s="11">
        <v>4057776758</v>
      </c>
      <c r="E35" s="23"/>
      <c r="F35" s="24">
        <f>C35</f>
        <v>561343</v>
      </c>
      <c r="G35" s="11">
        <v>41039287359</v>
      </c>
    </row>
    <row r="36" spans="1:7" ht="25.15" customHeight="1" thickBot="1" x14ac:dyDescent="0.3">
      <c r="A36" s="34" t="s">
        <v>56</v>
      </c>
      <c r="B36" s="26"/>
      <c r="C36" s="27">
        <v>54771</v>
      </c>
      <c r="D36" s="14">
        <v>397752152</v>
      </c>
      <c r="E36" s="28"/>
      <c r="F36" s="28">
        <f>C36</f>
        <v>54771</v>
      </c>
      <c r="G36" s="14">
        <v>3920992416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&amp;C&amp;"微軟正黑體,粗體"&amp;16勞工保險局106年10月統計提要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opLeftCell="A19" zoomScale="80" zoomScaleNormal="80" workbookViewId="0">
      <selection activeCell="G35" sqref="G35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x14ac:dyDescent="0.25">
      <c r="A1" s="112" t="s">
        <v>58</v>
      </c>
      <c r="B1" s="113"/>
      <c r="C1" s="113"/>
      <c r="D1" s="113"/>
      <c r="E1" s="113"/>
      <c r="F1" s="113"/>
      <c r="G1" s="113"/>
      <c r="H1" s="114"/>
    </row>
    <row r="2" spans="1:8" ht="32.450000000000003" customHeight="1" thickTop="1" thickBot="1" x14ac:dyDescent="0.3">
      <c r="A2" s="3"/>
      <c r="B2" s="106" t="s">
        <v>1</v>
      </c>
      <c r="C2" s="106"/>
      <c r="D2" s="106"/>
      <c r="E2" s="106"/>
      <c r="F2" s="106" t="s">
        <v>2</v>
      </c>
      <c r="G2" s="106"/>
      <c r="H2" s="106"/>
    </row>
    <row r="3" spans="1:8" ht="28.9" customHeight="1" thickTop="1" thickBot="1" x14ac:dyDescent="0.3">
      <c r="A3" s="107" t="s">
        <v>59</v>
      </c>
      <c r="B3" s="115" t="s">
        <v>60</v>
      </c>
      <c r="C3" s="116"/>
      <c r="D3" s="117" t="s">
        <v>6</v>
      </c>
      <c r="E3" s="118"/>
      <c r="F3" s="119" t="s">
        <v>60</v>
      </c>
      <c r="G3" s="120"/>
      <c r="H3" s="110" t="s">
        <v>6</v>
      </c>
    </row>
    <row r="4" spans="1:8" ht="28.9" customHeight="1" thickTop="1" thickBot="1" x14ac:dyDescent="0.3">
      <c r="A4" s="107"/>
      <c r="B4" s="58" t="s">
        <v>92</v>
      </c>
      <c r="C4" s="59" t="s">
        <v>94</v>
      </c>
      <c r="D4" s="59" t="s">
        <v>91</v>
      </c>
      <c r="E4" s="54" t="s">
        <v>93</v>
      </c>
      <c r="F4" s="119"/>
      <c r="G4" s="120"/>
      <c r="H4" s="110"/>
    </row>
    <row r="5" spans="1:8" ht="32.450000000000003" customHeight="1" thickTop="1" x14ac:dyDescent="0.25">
      <c r="A5" s="8" t="s">
        <v>7</v>
      </c>
      <c r="B5" s="24">
        <v>3402486</v>
      </c>
      <c r="C5" s="24">
        <v>3389316</v>
      </c>
      <c r="D5" s="13"/>
      <c r="E5" s="11"/>
      <c r="F5" s="86"/>
      <c r="G5" s="17">
        <f>C5</f>
        <v>3389316</v>
      </c>
      <c r="H5" s="30"/>
    </row>
    <row r="6" spans="1:8" ht="32.450000000000003" customHeight="1" x14ac:dyDescent="0.25">
      <c r="A6" s="8" t="s">
        <v>61</v>
      </c>
      <c r="B6" s="10"/>
      <c r="C6" s="10"/>
      <c r="D6" s="13">
        <f>SUM(D7:D8)</f>
        <v>2781737208</v>
      </c>
      <c r="E6" s="11">
        <f>SUM(E7:E8)</f>
        <v>2786386053</v>
      </c>
      <c r="F6" s="87"/>
      <c r="G6" s="60"/>
      <c r="H6" s="11">
        <f>SUM(H7:H8)</f>
        <v>36996627941</v>
      </c>
    </row>
    <row r="7" spans="1:8" ht="32.450000000000003" customHeight="1" x14ac:dyDescent="0.25">
      <c r="A7" s="41" t="s">
        <v>62</v>
      </c>
      <c r="B7" s="10"/>
      <c r="C7" s="10"/>
      <c r="D7" s="13">
        <v>2781737208</v>
      </c>
      <c r="E7" s="11">
        <v>2786386053</v>
      </c>
      <c r="F7" s="87"/>
      <c r="G7" s="60"/>
      <c r="H7" s="11">
        <v>28163003932</v>
      </c>
    </row>
    <row r="8" spans="1:8" ht="32.450000000000003" customHeight="1" thickBot="1" x14ac:dyDescent="0.3">
      <c r="A8" s="42" t="s">
        <v>63</v>
      </c>
      <c r="B8" s="27"/>
      <c r="C8" s="27"/>
      <c r="D8" s="28">
        <v>0</v>
      </c>
      <c r="E8" s="14">
        <v>0</v>
      </c>
      <c r="F8" s="88"/>
      <c r="G8" s="27"/>
      <c r="H8" s="11">
        <v>8833624009</v>
      </c>
    </row>
    <row r="9" spans="1:8" ht="28.9" customHeight="1" thickTop="1" thickBot="1" x14ac:dyDescent="0.3">
      <c r="A9" s="107" t="s">
        <v>12</v>
      </c>
      <c r="B9" s="108" t="s">
        <v>60</v>
      </c>
      <c r="C9" s="109"/>
      <c r="D9" s="110" t="s">
        <v>6</v>
      </c>
      <c r="E9" s="106"/>
      <c r="F9" s="108" t="s">
        <v>60</v>
      </c>
      <c r="G9" s="109"/>
      <c r="H9" s="110" t="s">
        <v>6</v>
      </c>
    </row>
    <row r="10" spans="1:8" ht="25.9" customHeight="1" thickTop="1" thickBot="1" x14ac:dyDescent="0.3">
      <c r="A10" s="107"/>
      <c r="B10" s="53"/>
      <c r="C10" s="57" t="s">
        <v>14</v>
      </c>
      <c r="D10" s="110"/>
      <c r="E10" s="106"/>
      <c r="F10" s="53"/>
      <c r="G10" s="57" t="s">
        <v>14</v>
      </c>
      <c r="H10" s="110"/>
    </row>
    <row r="11" spans="1:8" ht="32.450000000000003" customHeight="1" thickTop="1" x14ac:dyDescent="0.25">
      <c r="A11" s="29" t="s">
        <v>15</v>
      </c>
      <c r="B11" s="16">
        <f>B16+B23</f>
        <v>1649384</v>
      </c>
      <c r="C11" s="17"/>
      <c r="D11" s="17"/>
      <c r="E11" s="85">
        <f>E12+E15</f>
        <v>6316263844</v>
      </c>
      <c r="F11" s="16">
        <f>F16+F23</f>
        <v>1676074</v>
      </c>
      <c r="G11" s="17"/>
      <c r="H11" s="30">
        <f>H12+H15</f>
        <v>62519555283</v>
      </c>
    </row>
    <row r="12" spans="1:8" ht="32.450000000000003" customHeight="1" x14ac:dyDescent="0.25">
      <c r="A12" s="12" t="s">
        <v>64</v>
      </c>
      <c r="B12" s="62"/>
      <c r="C12" s="60"/>
      <c r="D12" s="60"/>
      <c r="E12" s="83">
        <f>E13+E14</f>
        <v>3820927242</v>
      </c>
      <c r="F12" s="31"/>
      <c r="G12" s="60"/>
      <c r="H12" s="61">
        <f>H13+H14</f>
        <v>37049297673</v>
      </c>
    </row>
    <row r="13" spans="1:8" ht="32.450000000000003" customHeight="1" x14ac:dyDescent="0.25">
      <c r="A13" s="43" t="s">
        <v>65</v>
      </c>
      <c r="B13" s="62"/>
      <c r="C13" s="60"/>
      <c r="D13" s="60"/>
      <c r="E13" s="83">
        <v>1132212105</v>
      </c>
      <c r="F13" s="31"/>
      <c r="G13" s="60"/>
      <c r="H13" s="61">
        <v>10930719802</v>
      </c>
    </row>
    <row r="14" spans="1:8" ht="32.450000000000003" customHeight="1" x14ac:dyDescent="0.25">
      <c r="A14" s="43" t="s">
        <v>66</v>
      </c>
      <c r="B14" s="62"/>
      <c r="C14" s="60"/>
      <c r="D14" s="60"/>
      <c r="E14" s="83">
        <v>2688715137</v>
      </c>
      <c r="F14" s="31"/>
      <c r="G14" s="60"/>
      <c r="H14" s="61">
        <v>26118577871</v>
      </c>
    </row>
    <row r="15" spans="1:8" ht="32.450000000000003" customHeight="1" thickBot="1" x14ac:dyDescent="0.3">
      <c r="A15" s="67" t="s">
        <v>67</v>
      </c>
      <c r="B15" s="71"/>
      <c r="C15" s="72"/>
      <c r="D15" s="72"/>
      <c r="E15" s="84">
        <f>E18+E19+E21</f>
        <v>2495336602</v>
      </c>
      <c r="F15" s="68"/>
      <c r="G15" s="72"/>
      <c r="H15" s="73">
        <f>H18+H19+H21</f>
        <v>25470257610</v>
      </c>
    </row>
    <row r="16" spans="1:8" ht="32.450000000000003" customHeight="1" x14ac:dyDescent="0.25">
      <c r="A16" s="12" t="s">
        <v>17</v>
      </c>
      <c r="B16" s="62">
        <f>SUM(B17:B22)</f>
        <v>1646990</v>
      </c>
      <c r="C16" s="60">
        <f>SUM(C17:C22)</f>
        <v>12047</v>
      </c>
      <c r="D16" s="60"/>
      <c r="E16" s="83">
        <f>SUM(E17:E22)</f>
        <v>6174703840</v>
      </c>
      <c r="F16" s="31">
        <f t="shared" ref="F16:F22" si="0">B16</f>
        <v>1646990</v>
      </c>
      <c r="G16" s="60">
        <f>SUM(G17:G22)</f>
        <v>123275</v>
      </c>
      <c r="H16" s="61">
        <f>SUM(H17:H22)</f>
        <v>60806820363</v>
      </c>
    </row>
    <row r="17" spans="1:8" ht="32.450000000000003" customHeight="1" x14ac:dyDescent="0.25">
      <c r="A17" s="46" t="s">
        <v>73</v>
      </c>
      <c r="B17" s="5">
        <v>881732</v>
      </c>
      <c r="C17" s="44">
        <v>10378</v>
      </c>
      <c r="D17" s="60"/>
      <c r="E17" s="83">
        <v>3342210501</v>
      </c>
      <c r="F17" s="31">
        <f t="shared" si="0"/>
        <v>881732</v>
      </c>
      <c r="G17" s="32">
        <v>104225</v>
      </c>
      <c r="H17" s="45">
        <v>32067272758</v>
      </c>
    </row>
    <row r="18" spans="1:8" ht="32.450000000000003" customHeight="1" x14ac:dyDescent="0.25">
      <c r="A18" s="46" t="s">
        <v>74</v>
      </c>
      <c r="B18" s="5">
        <v>619394</v>
      </c>
      <c r="C18" s="10">
        <v>113</v>
      </c>
      <c r="D18" s="60"/>
      <c r="E18" s="83">
        <v>2249517818</v>
      </c>
      <c r="F18" s="31">
        <f t="shared" si="0"/>
        <v>619394</v>
      </c>
      <c r="G18" s="10">
        <v>2295</v>
      </c>
      <c r="H18" s="45">
        <v>23027832198</v>
      </c>
    </row>
    <row r="19" spans="1:8" ht="32.450000000000003" customHeight="1" x14ac:dyDescent="0.25">
      <c r="A19" s="46" t="s">
        <v>75</v>
      </c>
      <c r="B19" s="5">
        <v>39574</v>
      </c>
      <c r="C19" s="10">
        <v>454</v>
      </c>
      <c r="D19" s="60"/>
      <c r="E19" s="83">
        <v>143760128</v>
      </c>
      <c r="F19" s="31">
        <f t="shared" si="0"/>
        <v>39574</v>
      </c>
      <c r="G19" s="10">
        <v>4829</v>
      </c>
      <c r="H19" s="45">
        <v>1417874822</v>
      </c>
    </row>
    <row r="20" spans="1:8" ht="32.450000000000003" customHeight="1" x14ac:dyDescent="0.25">
      <c r="A20" s="46" t="s">
        <v>76</v>
      </c>
      <c r="B20" s="5">
        <v>6643</v>
      </c>
      <c r="C20" s="44">
        <v>95</v>
      </c>
      <c r="D20" s="60"/>
      <c r="E20" s="83">
        <v>25340904</v>
      </c>
      <c r="F20" s="31">
        <f t="shared" si="0"/>
        <v>6643</v>
      </c>
      <c r="G20" s="32">
        <v>847</v>
      </c>
      <c r="H20" s="45">
        <v>250531228</v>
      </c>
    </row>
    <row r="21" spans="1:8" ht="32.450000000000003" customHeight="1" x14ac:dyDescent="0.25">
      <c r="A21" s="46" t="s">
        <v>77</v>
      </c>
      <c r="B21" s="5">
        <v>20919</v>
      </c>
      <c r="C21" s="10">
        <v>67</v>
      </c>
      <c r="D21" s="60"/>
      <c r="E21" s="83">
        <v>102058656</v>
      </c>
      <c r="F21" s="31">
        <f t="shared" si="0"/>
        <v>20919</v>
      </c>
      <c r="G21" s="10">
        <v>689</v>
      </c>
      <c r="H21" s="45">
        <v>1024550590</v>
      </c>
    </row>
    <row r="22" spans="1:8" ht="32.450000000000003" customHeight="1" x14ac:dyDescent="0.25">
      <c r="A22" s="46" t="s">
        <v>78</v>
      </c>
      <c r="B22" s="87">
        <v>78728</v>
      </c>
      <c r="C22" s="60">
        <v>940</v>
      </c>
      <c r="D22" s="60"/>
      <c r="E22" s="83">
        <v>311815833</v>
      </c>
      <c r="F22" s="31">
        <f t="shared" si="0"/>
        <v>78728</v>
      </c>
      <c r="G22" s="60">
        <v>10390</v>
      </c>
      <c r="H22" s="83">
        <v>3018758767</v>
      </c>
    </row>
    <row r="23" spans="1:8" ht="32.450000000000003" customHeight="1" x14ac:dyDescent="0.25">
      <c r="A23" s="93" t="s">
        <v>16</v>
      </c>
      <c r="B23" s="94">
        <f>SUM(B24:B25)</f>
        <v>2394</v>
      </c>
      <c r="C23" s="95"/>
      <c r="D23" s="95"/>
      <c r="E23" s="96">
        <f>SUM(E24:E25)</f>
        <v>141560004</v>
      </c>
      <c r="F23" s="94">
        <f>SUM(F24:F25)</f>
        <v>29084</v>
      </c>
      <c r="G23" s="101"/>
      <c r="H23" s="96">
        <f>SUM(H24:H25)</f>
        <v>1712734920</v>
      </c>
    </row>
    <row r="24" spans="1:8" ht="32.450000000000003" customHeight="1" x14ac:dyDescent="0.25">
      <c r="A24" s="46" t="s">
        <v>79</v>
      </c>
      <c r="B24" s="87">
        <v>1380</v>
      </c>
      <c r="C24" s="60"/>
      <c r="D24" s="60"/>
      <c r="E24" s="83">
        <v>48890304</v>
      </c>
      <c r="F24" s="87">
        <v>16800</v>
      </c>
      <c r="G24" s="60"/>
      <c r="H24" s="33">
        <v>590390550</v>
      </c>
    </row>
    <row r="25" spans="1:8" ht="32.450000000000003" customHeight="1" thickBot="1" x14ac:dyDescent="0.3">
      <c r="A25" s="47" t="s">
        <v>80</v>
      </c>
      <c r="B25" s="88">
        <v>1014</v>
      </c>
      <c r="C25" s="27"/>
      <c r="D25" s="27"/>
      <c r="E25" s="82">
        <v>92669700</v>
      </c>
      <c r="F25" s="88">
        <v>12284</v>
      </c>
      <c r="G25" s="27"/>
      <c r="H25" s="14">
        <v>1122344370</v>
      </c>
    </row>
    <row r="26" spans="1:8" s="49" customFormat="1" ht="24" customHeight="1" thickTop="1" x14ac:dyDescent="0.25">
      <c r="A26" s="20" t="s">
        <v>68</v>
      </c>
      <c r="B26" s="48"/>
      <c r="C26" s="48"/>
      <c r="D26" s="48"/>
      <c r="E26" s="48"/>
      <c r="F26" s="48"/>
      <c r="G26" s="48"/>
      <c r="H26" s="48"/>
    </row>
    <row r="27" spans="1:8" s="49" customFormat="1" ht="24" customHeight="1" x14ac:dyDescent="0.25">
      <c r="A27" s="20" t="s">
        <v>88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69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70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71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98</v>
      </c>
      <c r="B31" s="48"/>
      <c r="C31" s="48"/>
      <c r="D31" s="48"/>
      <c r="E31" s="48"/>
      <c r="F31" s="48"/>
      <c r="G31" s="48"/>
      <c r="H31" s="48"/>
    </row>
  </sheetData>
  <mergeCells count="13">
    <mergeCell ref="H9:H10"/>
    <mergeCell ref="A9:A10"/>
    <mergeCell ref="B9:C9"/>
    <mergeCell ref="D9:E10"/>
    <mergeCell ref="F9:G9"/>
    <mergeCell ref="A1:H1"/>
    <mergeCell ref="B2:E2"/>
    <mergeCell ref="F2:H2"/>
    <mergeCell ref="A3:A4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&amp;C&amp;"微軟正黑體,粗體"&amp;16勞工保險局106年10月統計提要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cp:lastPrinted>2017-12-04T11:23:05Z</cp:lastPrinted>
  <dcterms:created xsi:type="dcterms:W3CDTF">2017-08-23T09:13:13Z</dcterms:created>
  <dcterms:modified xsi:type="dcterms:W3CDTF">2017-12-08T01:22:16Z</dcterms:modified>
  <dc:language>zh-TW</dc:language>
</cp:coreProperties>
</file>