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50" windowWidth="9570" windowHeight="5265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5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2" i="2" l="1"/>
  <c r="B19" i="1" l="1"/>
  <c r="H22" i="5" l="1"/>
  <c r="F22" i="5"/>
  <c r="E22" i="5"/>
  <c r="B22" i="5"/>
  <c r="F21" i="5"/>
  <c r="F20" i="5"/>
  <c r="F19" i="5"/>
  <c r="F18" i="5"/>
  <c r="F17" i="5"/>
  <c r="F16" i="5"/>
  <c r="H15" i="5"/>
  <c r="G15" i="5"/>
  <c r="E15" i="5"/>
  <c r="C15" i="5"/>
  <c r="B15" i="5"/>
  <c r="F15" i="5" s="1"/>
  <c r="H14" i="5"/>
  <c r="E14" i="5"/>
  <c r="H11" i="5"/>
  <c r="E11" i="5"/>
  <c r="H10" i="5" l="1"/>
  <c r="E10" i="5"/>
  <c r="F10" i="5"/>
  <c r="B10" i="5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<sst xmlns="http://schemas.openxmlformats.org/spreadsheetml/2006/main" count="199" uniqueCount="95">
  <si>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</si>
  <si>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</si>
  <si>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</si>
  <si>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</si>
  <si>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</si>
  <si>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</si>
  <si>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</si>
  <si>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</si>
  <si>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</si>
  <si>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</si>
  <si>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</si>
  <si>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</si>
  <si>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</si>
  <si>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</si>
  <si>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</si>
  <si>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</si>
  <si>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</si>
  <si>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</si>
  <si>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</si>
  <si>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</si>
  <si>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</si>
  <si>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</si>
  <si>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</si>
  <si>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</si>
  <si>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</si>
  <si>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</si>
  <si>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</si>
  <si>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</si>
  <si>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</si>
  <si>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</si>
  <si>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</si>
  <si>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</si>
  <si>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</si>
  <si>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</si>
  <si>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</si>
  <si>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</si>
  <si>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</si>
  <si>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</si>
  <si>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</si>
  <si>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</si>
  <si>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</si>
  <si>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</si>
  <si>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</si>
  <si>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</si>
  <si>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</si>
  <si>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</si>
  <si>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</si>
  <si>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</si>
  <si>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</si>
  <si>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</si>
  <si>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</si>
  <si>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</si>
  <si>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</si>
  <si>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</si>
  <si>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</si>
  <si>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</si>
  <si>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</si>
  <si>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</si>
  <si>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</si>
  <si>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</si>
  <si>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</si>
  <si>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</si>
  <si>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</si>
  <si>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</si>
  <si>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</si>
  <si>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</si>
  <si>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</si>
  <si>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</si>
  <si>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</si>
  <si>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</si>
  <si>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</si>
  <si>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</si>
  <si>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</si>
  <si>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</si>
  <si>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</si>
  <si>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</si>
  <si>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</si>
  <si>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</si>
  <si>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</si>
  <si>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</si>
  <si>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t>納保項目</t>
    <phoneticPr fontId="8" type="noConversion"/>
  </si>
  <si>
    <t>應計保險費</t>
    <phoneticPr fontId="8" type="noConversion"/>
  </si>
  <si>
    <t>國民年金每兩個月開單計費，納保資料於雙數月份公布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</si>
  <si>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</si>
  <si>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</si>
  <si>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</si>
  <si>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t>　　    初核人數不含國併勞。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</si>
  <si>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</si>
  <si>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</si>
  <si>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</si>
  <si>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</si>
  <si>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1,174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5,626,778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49,452,465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</si>
  <si>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0.21%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</si>
  <si>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5.51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</si>
  <si>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  <charset val="136"/>
      </rPr>
      <t>532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128,067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1,126,723</t>
    </r>
    <r>
      <rPr>
        <sz val="12"/>
        <color rgb="FF000000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</si>
</sst>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4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25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98" t="s">
        <v>0</v>
      </c>
      <c r="B1" s="99"/>
      <c r="C1" s="99"/>
      <c r="D1" s="99"/>
      <c r="E1" s="99"/>
      <c r="F1" s="99"/>
      <c r="G1" s="100"/>
    </row>
    <row r="2" spans="1:7" ht="30" customHeight="1" thickTop="1" thickBot="1" x14ac:dyDescent="0.3">
      <c r="A2" s="3"/>
      <c r="B2" s="101" t="s">
        <v>1</v>
      </c>
      <c r="C2" s="101"/>
      <c r="D2" s="101"/>
      <c r="E2" s="101" t="s">
        <v>2</v>
      </c>
      <c r="F2" s="101"/>
      <c r="G2" s="101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35" customHeight="1" x14ac:dyDescent="0.25">
      <c r="A4" s="4" t="s">
        <v>75</v>
      </c>
      <c r="B4" s="5">
        <v>560886</v>
      </c>
      <c r="C4" s="6"/>
      <c r="D4" s="7"/>
      <c r="E4" s="5">
        <f>B4</f>
        <v>560886</v>
      </c>
      <c r="F4" s="6"/>
      <c r="G4" s="7"/>
    </row>
    <row r="5" spans="1:7" ht="28.35" customHeight="1" x14ac:dyDescent="0.25">
      <c r="A5" s="8" t="s">
        <v>76</v>
      </c>
      <c r="B5" s="9"/>
      <c r="C5" s="10">
        <v>10393745</v>
      </c>
      <c r="D5" s="11"/>
      <c r="E5" s="9"/>
      <c r="F5" s="10">
        <f>C5</f>
        <v>10393745</v>
      </c>
      <c r="G5" s="11"/>
    </row>
    <row r="6" spans="1:7" ht="28.35" customHeight="1" x14ac:dyDescent="0.25">
      <c r="A6" s="8" t="s">
        <v>8</v>
      </c>
      <c r="B6" s="72"/>
      <c r="C6" s="72"/>
      <c r="D6" s="33">
        <v>31593</v>
      </c>
      <c r="E6" s="72"/>
      <c r="F6" s="72"/>
      <c r="G6" s="33">
        <v>31491</v>
      </c>
    </row>
    <row r="7" spans="1:7" ht="28.35" customHeight="1" x14ac:dyDescent="0.25">
      <c r="A7" s="8" t="s">
        <v>9</v>
      </c>
      <c r="B7" s="72"/>
      <c r="C7" s="72"/>
      <c r="D7" s="33">
        <f>D8+D9</f>
        <v>31217588181</v>
      </c>
      <c r="E7" s="72"/>
      <c r="F7" s="72"/>
      <c r="G7" s="33">
        <f>G8+G9</f>
        <v>278402233860</v>
      </c>
    </row>
    <row r="8" spans="1:7" ht="28.35" customHeight="1" x14ac:dyDescent="0.25">
      <c r="A8" s="12" t="s">
        <v>10</v>
      </c>
      <c r="B8" s="13"/>
      <c r="C8" s="13"/>
      <c r="D8" s="11">
        <v>30534167214</v>
      </c>
      <c r="E8" s="13"/>
      <c r="F8" s="13"/>
      <c r="G8" s="11">
        <v>272304666420</v>
      </c>
    </row>
    <row r="9" spans="1:7" ht="28.35" customHeight="1" thickBot="1" x14ac:dyDescent="0.3">
      <c r="A9" s="12" t="s">
        <v>11</v>
      </c>
      <c r="B9" s="13"/>
      <c r="C9" s="13"/>
      <c r="D9" s="14">
        <v>683420967</v>
      </c>
      <c r="E9" s="13"/>
      <c r="F9" s="13"/>
      <c r="G9" s="11">
        <v>6097567440</v>
      </c>
    </row>
    <row r="10" spans="1:7" ht="30" customHeight="1" thickTop="1" thickBot="1" x14ac:dyDescent="0.3">
      <c r="A10" s="102" t="s">
        <v>12</v>
      </c>
      <c r="B10" s="103" t="s">
        <v>13</v>
      </c>
      <c r="C10" s="104"/>
      <c r="D10" s="105" t="s">
        <v>6</v>
      </c>
      <c r="E10" s="103" t="s">
        <v>13</v>
      </c>
      <c r="F10" s="104"/>
      <c r="G10" s="105" t="s">
        <v>6</v>
      </c>
    </row>
    <row r="11" spans="1:7" ht="23.25" customHeight="1" thickTop="1" thickBot="1" x14ac:dyDescent="0.3">
      <c r="A11" s="102"/>
      <c r="B11" s="52"/>
      <c r="C11" s="56" t="s">
        <v>14</v>
      </c>
      <c r="D11" s="105"/>
      <c r="E11" s="52"/>
      <c r="F11" s="56" t="s">
        <v>14</v>
      </c>
      <c r="G11" s="105"/>
    </row>
    <row r="12" spans="1:7" ht="28.35" customHeight="1" thickTop="1" x14ac:dyDescent="0.25">
      <c r="A12" s="4" t="s">
        <v>15</v>
      </c>
      <c r="B12" s="16">
        <f>B13+B14</f>
        <v>1207654</v>
      </c>
      <c r="C12" s="17"/>
      <c r="D12" s="7">
        <f>D13+D14</f>
        <v>31382159489</v>
      </c>
      <c r="E12" s="16">
        <f>E13+E14</f>
        <v>2880267</v>
      </c>
      <c r="F12" s="17"/>
      <c r="G12" s="7">
        <f>G13+G14</f>
        <v>295325154961</v>
      </c>
    </row>
    <row r="13" spans="1:7" ht="28.35" customHeight="1" x14ac:dyDescent="0.25">
      <c r="A13" s="12" t="s">
        <v>10</v>
      </c>
      <c r="B13" s="5">
        <v>1202210</v>
      </c>
      <c r="C13" s="18"/>
      <c r="D13" s="11">
        <v>31101496381</v>
      </c>
      <c r="E13" s="5">
        <v>1557824</v>
      </c>
      <c r="F13" s="10"/>
      <c r="G13" s="11">
        <v>290737368774</v>
      </c>
    </row>
    <row r="14" spans="1:7" ht="28.35" customHeight="1" thickBot="1" x14ac:dyDescent="0.3">
      <c r="A14" s="12" t="s">
        <v>11</v>
      </c>
      <c r="B14" s="5">
        <v>5444</v>
      </c>
      <c r="C14" s="18"/>
      <c r="D14" s="11">
        <v>280663108</v>
      </c>
      <c r="E14" s="5">
        <v>1322443</v>
      </c>
      <c r="F14" s="10"/>
      <c r="G14" s="11">
        <v>4587786187</v>
      </c>
    </row>
    <row r="15" spans="1:7" ht="28.35" customHeight="1" x14ac:dyDescent="0.25">
      <c r="A15" s="58" t="s">
        <v>16</v>
      </c>
      <c r="B15" s="59">
        <f>B17+B18+B20+B23+B26+B28</f>
        <v>42110</v>
      </c>
      <c r="C15" s="60"/>
      <c r="D15" s="61">
        <f>D17+D18+D20+D23+D26+D28</f>
        <v>11570839416</v>
      </c>
      <c r="E15" s="59">
        <f>E17+E18+E20+E23+E26+E28</f>
        <v>1714723</v>
      </c>
      <c r="F15" s="60"/>
      <c r="G15" s="61">
        <f>G17+G18+G20+G23+G26+G28</f>
        <v>124172016324</v>
      </c>
    </row>
    <row r="16" spans="1:7" ht="28.35" customHeight="1" thickBot="1" x14ac:dyDescent="0.3">
      <c r="A16" s="62" t="s">
        <v>17</v>
      </c>
      <c r="B16" s="63">
        <f t="shared" ref="B16:G16" si="0">B21+B24+B27</f>
        <v>1165544</v>
      </c>
      <c r="C16" s="64">
        <f t="shared" si="0"/>
        <v>10518</v>
      </c>
      <c r="D16" s="65">
        <f t="shared" si="0"/>
        <v>19811320073</v>
      </c>
      <c r="E16" s="63">
        <f t="shared" si="0"/>
        <v>1165544</v>
      </c>
      <c r="F16" s="64">
        <f t="shared" si="0"/>
        <v>106776</v>
      </c>
      <c r="G16" s="65">
        <f t="shared" si="0"/>
        <v>171153138637</v>
      </c>
    </row>
    <row r="17" spans="1:7" ht="28.35" customHeight="1" x14ac:dyDescent="0.25">
      <c r="A17" s="58" t="s">
        <v>18</v>
      </c>
      <c r="B17" s="73">
        <v>10439</v>
      </c>
      <c r="C17" s="74"/>
      <c r="D17" s="75">
        <v>646024762</v>
      </c>
      <c r="E17" s="73">
        <v>100651</v>
      </c>
      <c r="F17" s="74"/>
      <c r="G17" s="75">
        <v>6218055947</v>
      </c>
    </row>
    <row r="18" spans="1:7" ht="28.35" customHeight="1" x14ac:dyDescent="0.25">
      <c r="A18" s="83" t="s">
        <v>19</v>
      </c>
      <c r="B18" s="84">
        <v>13192</v>
      </c>
      <c r="C18" s="85"/>
      <c r="D18" s="86">
        <v>230618380</v>
      </c>
      <c r="E18" s="84">
        <v>128428</v>
      </c>
      <c r="F18" s="85"/>
      <c r="G18" s="86">
        <v>2262124341</v>
      </c>
    </row>
    <row r="19" spans="1:7" ht="28.35" customHeight="1" x14ac:dyDescent="0.25">
      <c r="A19" s="12" t="s">
        <v>20</v>
      </c>
      <c r="B19" s="71">
        <f>B20+B21</f>
        <v>5139</v>
      </c>
      <c r="C19" s="57"/>
      <c r="D19" s="69">
        <f>D20+D21</f>
        <v>426481234</v>
      </c>
      <c r="E19" s="71">
        <f>E20+E21</f>
        <v>18009</v>
      </c>
      <c r="F19" s="57"/>
      <c r="G19" s="69">
        <f>G20+G21</f>
        <v>4251329641</v>
      </c>
    </row>
    <row r="20" spans="1:7" ht="28.35" customHeight="1" x14ac:dyDescent="0.25">
      <c r="A20" s="43" t="s">
        <v>21</v>
      </c>
      <c r="B20" s="71">
        <v>1434</v>
      </c>
      <c r="C20" s="57"/>
      <c r="D20" s="69">
        <v>383840646</v>
      </c>
      <c r="E20" s="71">
        <v>14304</v>
      </c>
      <c r="F20" s="57"/>
      <c r="G20" s="69">
        <v>3888710753</v>
      </c>
    </row>
    <row r="21" spans="1:7" ht="28.35" customHeight="1" x14ac:dyDescent="0.25">
      <c r="A21" s="43" t="s">
        <v>22</v>
      </c>
      <c r="B21" s="71">
        <v>3705</v>
      </c>
      <c r="C21" s="57">
        <v>34</v>
      </c>
      <c r="D21" s="69">
        <v>42640588</v>
      </c>
      <c r="E21" s="71">
        <f>B21</f>
        <v>3705</v>
      </c>
      <c r="F21" s="57">
        <v>321</v>
      </c>
      <c r="G21" s="69">
        <v>362618888</v>
      </c>
    </row>
    <row r="22" spans="1:7" ht="28.35" customHeight="1" x14ac:dyDescent="0.25">
      <c r="A22" s="87" t="s">
        <v>23</v>
      </c>
      <c r="B22" s="88">
        <f>B23+B24</f>
        <v>1146140</v>
      </c>
      <c r="C22" s="89"/>
      <c r="D22" s="90">
        <f>D23+D24</f>
        <v>28134086734</v>
      </c>
      <c r="E22" s="88">
        <f>E23+E24</f>
        <v>1221407</v>
      </c>
      <c r="F22" s="89"/>
      <c r="G22" s="90">
        <f>G23+G24</f>
        <v>260592866832</v>
      </c>
    </row>
    <row r="23" spans="1:7" ht="28.35" customHeight="1" x14ac:dyDescent="0.25">
      <c r="A23" s="43" t="s">
        <v>21</v>
      </c>
      <c r="B23" s="81">
        <v>7667</v>
      </c>
      <c r="C23" s="57"/>
      <c r="D23" s="77">
        <v>8671463229</v>
      </c>
      <c r="E23" s="81">
        <v>82934</v>
      </c>
      <c r="F23" s="57"/>
      <c r="G23" s="77">
        <v>92424799410</v>
      </c>
    </row>
    <row r="24" spans="1:7" ht="28.35" customHeight="1" x14ac:dyDescent="0.25">
      <c r="A24" s="43" t="s">
        <v>24</v>
      </c>
      <c r="B24" s="81">
        <v>1138473</v>
      </c>
      <c r="C24" s="57">
        <v>10130</v>
      </c>
      <c r="D24" s="77">
        <v>19462623505</v>
      </c>
      <c r="E24" s="81">
        <f>B24</f>
        <v>1138473</v>
      </c>
      <c r="F24" s="57">
        <v>103349</v>
      </c>
      <c r="G24" s="77">
        <v>168168067422</v>
      </c>
    </row>
    <row r="25" spans="1:7" ht="28.35" customHeight="1" x14ac:dyDescent="0.25">
      <c r="A25" s="87" t="s">
        <v>25</v>
      </c>
      <c r="B25" s="88">
        <f>B26+B27</f>
        <v>32744</v>
      </c>
      <c r="C25" s="89"/>
      <c r="D25" s="90">
        <f>D26+D27</f>
        <v>1943105236</v>
      </c>
      <c r="E25" s="88">
        <f>E26+E27</f>
        <v>127824</v>
      </c>
      <c r="F25" s="89"/>
      <c r="G25" s="90">
        <f>G26+G27</f>
        <v>20101097390</v>
      </c>
    </row>
    <row r="26" spans="1:7" ht="28.35" customHeight="1" x14ac:dyDescent="0.25">
      <c r="A26" s="43" t="s">
        <v>21</v>
      </c>
      <c r="B26" s="81">
        <v>9378</v>
      </c>
      <c r="C26" s="57"/>
      <c r="D26" s="77">
        <v>1637049256</v>
      </c>
      <c r="E26" s="81">
        <v>104458</v>
      </c>
      <c r="F26" s="57"/>
      <c r="G26" s="77">
        <v>17478645063</v>
      </c>
    </row>
    <row r="27" spans="1:7" ht="28.35" customHeight="1" x14ac:dyDescent="0.25">
      <c r="A27" s="91" t="s">
        <v>24</v>
      </c>
      <c r="B27" s="92">
        <v>23366</v>
      </c>
      <c r="C27" s="93">
        <v>354</v>
      </c>
      <c r="D27" s="94">
        <v>306055980</v>
      </c>
      <c r="E27" s="92">
        <f>B27</f>
        <v>23366</v>
      </c>
      <c r="F27" s="93">
        <v>3106</v>
      </c>
      <c r="G27" s="94">
        <v>2622452327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1843143</v>
      </c>
      <c r="E28" s="36">
        <v>1283948</v>
      </c>
      <c r="F28" s="28"/>
      <c r="G28" s="14">
        <v>1899680810</v>
      </c>
    </row>
    <row r="29" spans="1:7" ht="24" customHeight="1" thickTop="1" x14ac:dyDescent="0.25">
      <c r="A29" s="20" t="s">
        <v>92</v>
      </c>
    </row>
    <row r="30" spans="1:7" ht="24" customHeight="1" x14ac:dyDescent="0.25">
      <c r="A30" s="20" t="s">
        <v>91</v>
      </c>
    </row>
    <row r="31" spans="1:7" x14ac:dyDescent="0.25">
      <c r="A31" s="20" t="s">
        <v>86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&amp;C&amp;"微軟正黑體,粗體"&amp;16勞工保險局107年9月統計提要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98" t="s">
        <v>27</v>
      </c>
      <c r="B1" s="99"/>
      <c r="C1" s="99"/>
      <c r="D1" s="99"/>
      <c r="E1" s="99"/>
      <c r="F1" s="99"/>
      <c r="G1" s="100"/>
    </row>
    <row r="2" spans="1:7" ht="28.15" customHeight="1" thickTop="1" thickBot="1" x14ac:dyDescent="0.3">
      <c r="A2" s="3"/>
      <c r="B2" s="101" t="s">
        <v>1</v>
      </c>
      <c r="C2" s="101"/>
      <c r="D2" s="101"/>
      <c r="E2" s="101" t="s">
        <v>2</v>
      </c>
      <c r="F2" s="101"/>
      <c r="G2" s="101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8.15" customHeight="1" x14ac:dyDescent="0.25">
      <c r="A4" s="4" t="s">
        <v>75</v>
      </c>
      <c r="B4" s="21">
        <v>513110</v>
      </c>
      <c r="C4" s="22"/>
      <c r="D4" s="7"/>
      <c r="E4" s="21">
        <f>B4</f>
        <v>513110</v>
      </c>
      <c r="F4" s="22"/>
      <c r="G4" s="7"/>
    </row>
    <row r="5" spans="1:7" ht="28.15" customHeight="1" x14ac:dyDescent="0.25">
      <c r="A5" s="8" t="s">
        <v>76</v>
      </c>
      <c r="B5" s="23"/>
      <c r="C5" s="24">
        <v>6894008</v>
      </c>
      <c r="D5" s="11"/>
      <c r="E5" s="23"/>
      <c r="F5" s="24">
        <f>C5</f>
        <v>6894008</v>
      </c>
      <c r="G5" s="11"/>
    </row>
    <row r="6" spans="1:7" ht="28.15" customHeight="1" x14ac:dyDescent="0.25">
      <c r="A6" s="8" t="s">
        <v>8</v>
      </c>
      <c r="B6" s="5"/>
      <c r="C6" s="10"/>
      <c r="D6" s="11">
        <v>33329</v>
      </c>
      <c r="E6" s="13"/>
      <c r="F6" s="13"/>
      <c r="G6" s="11">
        <v>33194</v>
      </c>
    </row>
    <row r="7" spans="1:7" ht="28.15" customHeight="1" thickBot="1" x14ac:dyDescent="0.3">
      <c r="A7" s="25" t="s">
        <v>9</v>
      </c>
      <c r="B7" s="26"/>
      <c r="C7" s="27"/>
      <c r="D7" s="14">
        <v>2314781858</v>
      </c>
      <c r="E7" s="28"/>
      <c r="F7" s="28"/>
      <c r="G7" s="14">
        <v>20570982270</v>
      </c>
    </row>
    <row r="8" spans="1:7" ht="28.15" customHeight="1" thickTop="1" thickBot="1" x14ac:dyDescent="0.3">
      <c r="A8" s="102" t="s">
        <v>12</v>
      </c>
      <c r="B8" s="103" t="s">
        <v>13</v>
      </c>
      <c r="C8" s="103"/>
      <c r="D8" s="101" t="s">
        <v>6</v>
      </c>
      <c r="E8" s="103" t="s">
        <v>13</v>
      </c>
      <c r="F8" s="103"/>
      <c r="G8" s="101" t="s">
        <v>6</v>
      </c>
    </row>
    <row r="9" spans="1:7" ht="18" thickTop="1" thickBot="1" x14ac:dyDescent="0.3">
      <c r="A9" s="102"/>
      <c r="B9" s="52"/>
      <c r="C9" s="53" t="s">
        <v>28</v>
      </c>
      <c r="D9" s="101"/>
      <c r="E9" s="15"/>
      <c r="F9" s="53" t="s">
        <v>28</v>
      </c>
      <c r="G9" s="101"/>
    </row>
    <row r="10" spans="1:7" ht="28.15" customHeight="1" thickTop="1" x14ac:dyDescent="0.25">
      <c r="A10" s="29" t="s">
        <v>15</v>
      </c>
      <c r="B10" s="16">
        <f t="shared" ref="B10:G10" si="0">SUM(B11:B15)</f>
        <v>113653</v>
      </c>
      <c r="C10" s="17">
        <f t="shared" si="0"/>
        <v>25564</v>
      </c>
      <c r="D10" s="30">
        <f t="shared" si="0"/>
        <v>1477817813</v>
      </c>
      <c r="E10" s="16">
        <f t="shared" si="0"/>
        <v>998366</v>
      </c>
      <c r="F10" s="17">
        <f t="shared" si="0"/>
        <v>232922</v>
      </c>
      <c r="G10" s="30">
        <f t="shared" si="0"/>
        <v>14217118171</v>
      </c>
    </row>
    <row r="11" spans="1:7" ht="28.15" customHeight="1" x14ac:dyDescent="0.25">
      <c r="A11" s="12" t="s">
        <v>29</v>
      </c>
      <c r="B11" s="5">
        <v>25977</v>
      </c>
      <c r="C11" s="10">
        <v>6226</v>
      </c>
      <c r="D11" s="19">
        <v>599764318</v>
      </c>
      <c r="E11" s="31">
        <v>260455</v>
      </c>
      <c r="F11" s="32">
        <v>59645</v>
      </c>
      <c r="G11" s="33">
        <v>5973167444</v>
      </c>
    </row>
    <row r="12" spans="1:7" ht="28.15" customHeight="1" x14ac:dyDescent="0.25">
      <c r="A12" s="12" t="s">
        <v>30</v>
      </c>
      <c r="B12" s="5">
        <v>2375</v>
      </c>
      <c r="C12" s="10">
        <f>B12</f>
        <v>2375</v>
      </c>
      <c r="D12" s="19">
        <v>115983849</v>
      </c>
      <c r="E12" s="5">
        <v>23197</v>
      </c>
      <c r="F12" s="10">
        <v>23197</v>
      </c>
      <c r="G12" s="19">
        <v>1142916563</v>
      </c>
    </row>
    <row r="13" spans="1:7" ht="28.15" customHeight="1" x14ac:dyDescent="0.25">
      <c r="A13" s="12" t="s">
        <v>31</v>
      </c>
      <c r="B13" s="5">
        <v>1880</v>
      </c>
      <c r="C13" s="10">
        <v>519</v>
      </c>
      <c r="D13" s="19">
        <v>39852266</v>
      </c>
      <c r="E13" s="5">
        <v>16241</v>
      </c>
      <c r="F13" s="10">
        <v>4956</v>
      </c>
      <c r="G13" s="19">
        <v>362581686</v>
      </c>
    </row>
    <row r="14" spans="1:7" ht="28.15" customHeight="1" x14ac:dyDescent="0.25">
      <c r="A14" s="12" t="s">
        <v>32</v>
      </c>
      <c r="B14" s="5">
        <v>35262</v>
      </c>
      <c r="C14" s="10">
        <v>5938</v>
      </c>
      <c r="D14" s="19">
        <v>687008862</v>
      </c>
      <c r="E14" s="5">
        <v>334607</v>
      </c>
      <c r="F14" s="10">
        <v>62749</v>
      </c>
      <c r="G14" s="19">
        <v>6475491367</v>
      </c>
    </row>
    <row r="15" spans="1:7" ht="28.15" customHeight="1" thickBot="1" x14ac:dyDescent="0.3">
      <c r="A15" s="34" t="s">
        <v>33</v>
      </c>
      <c r="B15" s="26">
        <v>48159</v>
      </c>
      <c r="C15" s="27">
        <v>10506</v>
      </c>
      <c r="D15" s="35">
        <v>35208518</v>
      </c>
      <c r="E15" s="26">
        <v>363866</v>
      </c>
      <c r="F15" s="27">
        <v>82375</v>
      </c>
      <c r="G15" s="35">
        <v>262961111</v>
      </c>
    </row>
    <row r="16" spans="1:7" ht="21" customHeight="1" thickTop="1" x14ac:dyDescent="0.25">
      <c r="A16" s="20" t="s">
        <v>87</v>
      </c>
    </row>
    <row r="17" spans="1:7" ht="21" customHeight="1" thickBot="1" x14ac:dyDescent="0.3">
      <c r="A17" s="20"/>
    </row>
    <row r="18" spans="1:7" ht="30" customHeight="1" thickTop="1" thickBot="1" x14ac:dyDescent="0.3">
      <c r="A18" s="98" t="s">
        <v>34</v>
      </c>
      <c r="B18" s="99"/>
      <c r="C18" s="99"/>
      <c r="D18" s="99"/>
      <c r="E18" s="99"/>
      <c r="F18" s="99"/>
      <c r="G18" s="100"/>
    </row>
    <row r="19" spans="1:7" ht="28.15" customHeight="1" thickTop="1" thickBot="1" x14ac:dyDescent="0.3">
      <c r="A19" s="68"/>
      <c r="B19" s="101" t="s">
        <v>1</v>
      </c>
      <c r="C19" s="101"/>
      <c r="D19" s="101"/>
      <c r="E19" s="101" t="s">
        <v>2</v>
      </c>
      <c r="F19" s="101"/>
      <c r="G19" s="101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77</v>
      </c>
      <c r="B21" s="16">
        <v>520894</v>
      </c>
      <c r="C21" s="6"/>
      <c r="D21" s="7"/>
      <c r="E21" s="70">
        <f>B21</f>
        <v>520894</v>
      </c>
      <c r="F21" s="6"/>
      <c r="G21" s="40"/>
    </row>
    <row r="22" spans="1:7" ht="28.15" customHeight="1" x14ac:dyDescent="0.25">
      <c r="A22" s="8" t="s">
        <v>78</v>
      </c>
      <c r="B22" s="9"/>
      <c r="C22" s="24">
        <v>7407036</v>
      </c>
      <c r="D22" s="11"/>
      <c r="E22" s="9"/>
      <c r="F22" s="24">
        <f>C22</f>
        <v>7407036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33023</v>
      </c>
      <c r="E23" s="31"/>
      <c r="F23" s="32"/>
      <c r="G23" s="33">
        <v>32893</v>
      </c>
    </row>
    <row r="24" spans="1:7" ht="28.15" customHeight="1" x14ac:dyDescent="0.25">
      <c r="A24" s="25" t="s">
        <v>37</v>
      </c>
      <c r="B24" s="36"/>
      <c r="C24" s="28"/>
      <c r="D24" s="14">
        <v>60758481</v>
      </c>
      <c r="E24" s="36"/>
      <c r="F24" s="28"/>
      <c r="G24" s="14">
        <v>539420877</v>
      </c>
    </row>
    <row r="25" spans="1:7" ht="33" customHeight="1" x14ac:dyDescent="0.25">
      <c r="A25" s="37" t="s">
        <v>38</v>
      </c>
      <c r="B25" s="49" t="s">
        <v>4</v>
      </c>
      <c r="C25" s="50" t="s">
        <v>79</v>
      </c>
      <c r="D25" s="51" t="s">
        <v>6</v>
      </c>
      <c r="E25" s="49" t="s">
        <v>4</v>
      </c>
      <c r="F25" s="50" t="s">
        <v>79</v>
      </c>
      <c r="G25" s="51" t="s">
        <v>6</v>
      </c>
    </row>
    <row r="26" spans="1:7" ht="28.15" customHeight="1" x14ac:dyDescent="0.25">
      <c r="A26" s="29" t="s">
        <v>39</v>
      </c>
      <c r="B26" s="38">
        <v>28</v>
      </c>
      <c r="C26" s="39">
        <v>247</v>
      </c>
      <c r="D26" s="39">
        <f>SUM(D27:D29)</f>
        <v>20143924</v>
      </c>
      <c r="E26" s="38">
        <v>253</v>
      </c>
      <c r="F26" s="39">
        <v>2463</v>
      </c>
      <c r="G26" s="40">
        <f>SUM(G27:G29)</f>
        <v>307076316</v>
      </c>
    </row>
    <row r="27" spans="1:7" ht="28.15" customHeight="1" x14ac:dyDescent="0.25">
      <c r="A27" s="12" t="s">
        <v>40</v>
      </c>
      <c r="B27" s="31"/>
      <c r="C27" s="32">
        <v>190</v>
      </c>
      <c r="D27" s="33">
        <v>10850682</v>
      </c>
      <c r="E27" s="31"/>
      <c r="F27" s="32">
        <v>2116</v>
      </c>
      <c r="G27" s="33">
        <v>151229371</v>
      </c>
    </row>
    <row r="28" spans="1:7" ht="28.15" customHeight="1" x14ac:dyDescent="0.25">
      <c r="A28" s="12" t="s">
        <v>41</v>
      </c>
      <c r="B28" s="5"/>
      <c r="C28" s="10">
        <v>1</v>
      </c>
      <c r="D28" s="19">
        <v>157044</v>
      </c>
      <c r="E28" s="5"/>
      <c r="F28" s="10">
        <v>16</v>
      </c>
      <c r="G28" s="19">
        <v>4967130</v>
      </c>
    </row>
    <row r="29" spans="1:7" ht="28.15" customHeight="1" x14ac:dyDescent="0.25">
      <c r="A29" s="34" t="s">
        <v>42</v>
      </c>
      <c r="B29" s="26"/>
      <c r="C29" s="27">
        <v>194</v>
      </c>
      <c r="D29" s="35">
        <v>9136198</v>
      </c>
      <c r="E29" s="26"/>
      <c r="F29" s="27">
        <v>2056</v>
      </c>
      <c r="G29" s="35">
        <v>150879815</v>
      </c>
    </row>
    <row r="30" spans="1:7" ht="21" customHeight="1" thickTop="1" x14ac:dyDescent="0.25">
      <c r="A30" s="20" t="s">
        <v>73</v>
      </c>
    </row>
    <row r="31" spans="1:7" ht="21" customHeight="1" x14ac:dyDescent="0.25">
      <c r="A31" s="20" t="s">
        <v>74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&amp;C&amp;"微軟正黑體,粗體"&amp;16勞工保險局107年9月統計提要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98" t="s">
        <v>43</v>
      </c>
      <c r="B1" s="99"/>
      <c r="C1" s="99"/>
      <c r="D1" s="99"/>
      <c r="E1" s="99"/>
      <c r="F1" s="99"/>
      <c r="G1" s="100"/>
    </row>
    <row r="2" spans="1:7" ht="25.15" customHeight="1" thickTop="1" thickBot="1" x14ac:dyDescent="0.3">
      <c r="A2" s="3"/>
      <c r="B2" s="101" t="s">
        <v>1</v>
      </c>
      <c r="C2" s="101"/>
      <c r="D2" s="101"/>
      <c r="E2" s="101" t="s">
        <v>2</v>
      </c>
      <c r="F2" s="101"/>
      <c r="G2" s="101"/>
    </row>
    <row r="3" spans="1:7" ht="33" customHeight="1" x14ac:dyDescent="0.25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5.15" customHeight="1" x14ac:dyDescent="0.25">
      <c r="A4" s="4" t="s">
        <v>77</v>
      </c>
      <c r="B4" s="16">
        <v>513154</v>
      </c>
      <c r="C4" s="6"/>
      <c r="D4" s="7"/>
      <c r="E4" s="16">
        <f>B4</f>
        <v>513154</v>
      </c>
      <c r="F4" s="6"/>
      <c r="G4" s="7"/>
    </row>
    <row r="5" spans="1:7" ht="25.15" customHeight="1" x14ac:dyDescent="0.25">
      <c r="A5" s="8" t="s">
        <v>78</v>
      </c>
      <c r="B5" s="9"/>
      <c r="C5" s="24">
        <v>6742616</v>
      </c>
      <c r="D5" s="11"/>
      <c r="E5" s="9"/>
      <c r="F5" s="24">
        <f>C5</f>
        <v>6742616</v>
      </c>
      <c r="G5" s="11"/>
    </row>
    <row r="6" spans="1:7" ht="25.15" customHeight="1" x14ac:dyDescent="0.25">
      <c r="A6" s="8" t="s">
        <v>36</v>
      </c>
      <c r="B6" s="23"/>
      <c r="C6" s="13"/>
      <c r="D6" s="11">
        <v>38664</v>
      </c>
      <c r="E6" s="23"/>
      <c r="F6" s="13"/>
      <c r="G6" s="11">
        <v>38374</v>
      </c>
    </row>
    <row r="7" spans="1:7" ht="25.15" customHeight="1" thickBot="1" x14ac:dyDescent="0.3">
      <c r="A7" s="25" t="s">
        <v>37</v>
      </c>
      <c r="B7" s="36"/>
      <c r="C7" s="28"/>
      <c r="D7" s="14">
        <v>17495647010</v>
      </c>
      <c r="E7" s="36"/>
      <c r="F7" s="28"/>
      <c r="G7" s="14">
        <v>153602904597</v>
      </c>
    </row>
    <row r="8" spans="1:7" ht="25.15" customHeight="1" thickTop="1" thickBot="1" x14ac:dyDescent="0.3">
      <c r="A8" s="102" t="s">
        <v>44</v>
      </c>
      <c r="B8" s="103" t="s">
        <v>13</v>
      </c>
      <c r="C8" s="104"/>
      <c r="D8" s="105" t="s">
        <v>6</v>
      </c>
      <c r="E8" s="103" t="s">
        <v>13</v>
      </c>
      <c r="F8" s="104"/>
      <c r="G8" s="105" t="s">
        <v>6</v>
      </c>
    </row>
    <row r="9" spans="1:7" ht="18" thickTop="1" thickBot="1" x14ac:dyDescent="0.3">
      <c r="A9" s="102"/>
      <c r="B9" s="52"/>
      <c r="C9" s="56" t="s">
        <v>45</v>
      </c>
      <c r="D9" s="105"/>
      <c r="E9" s="15"/>
      <c r="F9" s="56" t="s">
        <v>45</v>
      </c>
      <c r="G9" s="105"/>
    </row>
    <row r="10" spans="1:7" ht="25.15" customHeight="1" thickTop="1" x14ac:dyDescent="0.25">
      <c r="A10" s="29" t="s">
        <v>39</v>
      </c>
      <c r="B10" s="38">
        <f t="shared" ref="B10:G10" si="0">SUM(B11:B14)</f>
        <v>9244</v>
      </c>
      <c r="C10" s="39">
        <f t="shared" si="0"/>
        <v>1</v>
      </c>
      <c r="D10" s="39">
        <f t="shared" si="0"/>
        <v>1568336746</v>
      </c>
      <c r="E10" s="38">
        <f t="shared" si="0"/>
        <v>78340</v>
      </c>
      <c r="F10" s="39">
        <f t="shared" si="0"/>
        <v>24</v>
      </c>
      <c r="G10" s="40">
        <f t="shared" si="0"/>
        <v>15982385650</v>
      </c>
    </row>
    <row r="11" spans="1:7" ht="25.15" customHeight="1" x14ac:dyDescent="0.25">
      <c r="A11" s="12" t="s">
        <v>46</v>
      </c>
      <c r="B11" s="31">
        <v>6910</v>
      </c>
      <c r="C11" s="32"/>
      <c r="D11" s="33">
        <v>1312445924</v>
      </c>
      <c r="E11" s="31">
        <v>52281</v>
      </c>
      <c r="F11" s="32"/>
      <c r="G11" s="33">
        <v>13296313079</v>
      </c>
    </row>
    <row r="12" spans="1:7" ht="25.15" customHeight="1" x14ac:dyDescent="0.25">
      <c r="A12" s="12" t="s">
        <v>47</v>
      </c>
      <c r="B12" s="5">
        <v>1092</v>
      </c>
      <c r="C12" s="10"/>
      <c r="D12" s="19">
        <v>197459687</v>
      </c>
      <c r="E12" s="5">
        <v>14083</v>
      </c>
      <c r="F12" s="10"/>
      <c r="G12" s="19">
        <v>2096896796</v>
      </c>
    </row>
    <row r="13" spans="1:7" ht="25.15" customHeight="1" x14ac:dyDescent="0.25">
      <c r="A13" s="12" t="s">
        <v>48</v>
      </c>
      <c r="B13" s="5">
        <v>1241</v>
      </c>
      <c r="C13" s="10"/>
      <c r="D13" s="19">
        <v>58426845</v>
      </c>
      <c r="E13" s="5">
        <v>11843</v>
      </c>
      <c r="F13" s="10"/>
      <c r="G13" s="19">
        <v>554922107</v>
      </c>
    </row>
    <row r="14" spans="1:7" ht="25.15" customHeight="1" thickBot="1" x14ac:dyDescent="0.3">
      <c r="A14" s="34" t="s">
        <v>49</v>
      </c>
      <c r="B14" s="26">
        <v>1</v>
      </c>
      <c r="C14" s="27">
        <v>1</v>
      </c>
      <c r="D14" s="35">
        <v>4290</v>
      </c>
      <c r="E14" s="26">
        <v>133</v>
      </c>
      <c r="F14" s="27">
        <v>24</v>
      </c>
      <c r="G14" s="35">
        <v>34253668</v>
      </c>
    </row>
    <row r="15" spans="1:7" ht="21" customHeight="1" thickTop="1" x14ac:dyDescent="0.25">
      <c r="A15" s="97" t="s">
        <v>93</v>
      </c>
    </row>
    <row r="16" spans="1:7" ht="21" customHeight="1" x14ac:dyDescent="0.25">
      <c r="A16" s="20" t="s">
        <v>57</v>
      </c>
    </row>
    <row r="17" spans="1:7" ht="21" customHeight="1" thickBot="1" x14ac:dyDescent="0.3">
      <c r="A17" s="20"/>
    </row>
    <row r="18" spans="1:7" ht="30" customHeight="1" thickTop="1" thickBot="1" x14ac:dyDescent="0.3">
      <c r="A18" s="98" t="s">
        <v>50</v>
      </c>
      <c r="B18" s="99"/>
      <c r="C18" s="99"/>
      <c r="D18" s="99"/>
      <c r="E18" s="99"/>
      <c r="F18" s="99"/>
      <c r="G18" s="100"/>
    </row>
    <row r="19" spans="1:7" ht="25.15" customHeight="1" thickTop="1" thickBot="1" x14ac:dyDescent="0.3">
      <c r="A19" s="68"/>
      <c r="B19" s="101" t="s">
        <v>1</v>
      </c>
      <c r="C19" s="101"/>
      <c r="D19" s="101"/>
      <c r="E19" s="101" t="s">
        <v>2</v>
      </c>
      <c r="F19" s="101"/>
      <c r="G19" s="101"/>
    </row>
    <row r="20" spans="1:7" ht="33" customHeight="1" thickTop="1" thickBot="1" x14ac:dyDescent="0.3">
      <c r="A20" s="3" t="s">
        <v>51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5.15" customHeight="1" x14ac:dyDescent="0.25">
      <c r="A21" s="4" t="s">
        <v>75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76</v>
      </c>
      <c r="B22" s="23"/>
      <c r="C22" s="24">
        <v>1140511</v>
      </c>
      <c r="D22" s="11"/>
      <c r="E22" s="23"/>
      <c r="F22" s="24">
        <f>C22</f>
        <v>1140511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294689731</v>
      </c>
      <c r="E23" s="28"/>
      <c r="F23" s="28"/>
      <c r="G23" s="14">
        <v>2659732268</v>
      </c>
    </row>
    <row r="24" spans="1:7" ht="25.15" customHeight="1" x14ac:dyDescent="0.25">
      <c r="A24" s="37" t="s">
        <v>12</v>
      </c>
      <c r="B24" s="101" t="s">
        <v>13</v>
      </c>
      <c r="C24" s="106"/>
      <c r="D24" s="54" t="s">
        <v>6</v>
      </c>
      <c r="E24" s="101" t="s">
        <v>13</v>
      </c>
      <c r="F24" s="106"/>
      <c r="G24" s="54" t="s">
        <v>6</v>
      </c>
    </row>
    <row r="25" spans="1:7" ht="25.15" customHeight="1" x14ac:dyDescent="0.25">
      <c r="A25" s="29" t="s">
        <v>15</v>
      </c>
      <c r="B25" s="16"/>
      <c r="C25" s="17">
        <f>SUM(C26:C28)</f>
        <v>3077</v>
      </c>
      <c r="D25" s="30">
        <f>SUM(D26:D28)</f>
        <v>494730600</v>
      </c>
      <c r="E25" s="16"/>
      <c r="F25" s="17">
        <f>SUM(F26:F28)</f>
        <v>34627</v>
      </c>
      <c r="G25" s="30">
        <f>SUM(G26:G28)</f>
        <v>5588087000</v>
      </c>
    </row>
    <row r="26" spans="1:7" ht="25.15" customHeight="1" x14ac:dyDescent="0.25">
      <c r="A26" s="12" t="s">
        <v>18</v>
      </c>
      <c r="B26" s="5"/>
      <c r="C26" s="32">
        <v>176</v>
      </c>
      <c r="D26" s="33">
        <v>3661800</v>
      </c>
      <c r="E26" s="31"/>
      <c r="F26" s="32">
        <v>1875</v>
      </c>
      <c r="G26" s="33">
        <v>38505000</v>
      </c>
    </row>
    <row r="27" spans="1:7" ht="25.15" customHeight="1" x14ac:dyDescent="0.25">
      <c r="A27" s="12" t="s">
        <v>52</v>
      </c>
      <c r="B27" s="5"/>
      <c r="C27" s="10">
        <v>875</v>
      </c>
      <c r="D27" s="19">
        <v>181090800</v>
      </c>
      <c r="E27" s="5"/>
      <c r="F27" s="10">
        <v>9317</v>
      </c>
      <c r="G27" s="19">
        <v>1964027000</v>
      </c>
    </row>
    <row r="28" spans="1:7" ht="25.15" customHeight="1" thickBot="1" x14ac:dyDescent="0.3">
      <c r="A28" s="34" t="s">
        <v>53</v>
      </c>
      <c r="B28" s="26"/>
      <c r="C28" s="27">
        <v>2026</v>
      </c>
      <c r="D28" s="35">
        <v>309978000</v>
      </c>
      <c r="E28" s="26"/>
      <c r="F28" s="27">
        <v>23435</v>
      </c>
      <c r="G28" s="35">
        <v>3585555000</v>
      </c>
    </row>
    <row r="29" spans="1:7" ht="21" customHeight="1" thickTop="1" x14ac:dyDescent="0.25">
      <c r="A29" s="20" t="s">
        <v>88</v>
      </c>
    </row>
    <row r="30" spans="1:7" ht="21" customHeight="1" thickBot="1" x14ac:dyDescent="0.3">
      <c r="A30" s="20"/>
    </row>
    <row r="31" spans="1:7" ht="30" customHeight="1" thickTop="1" thickBot="1" x14ac:dyDescent="0.3">
      <c r="A31" s="98" t="s">
        <v>54</v>
      </c>
      <c r="B31" s="99"/>
      <c r="C31" s="99"/>
      <c r="D31" s="99"/>
      <c r="E31" s="99"/>
      <c r="F31" s="99"/>
      <c r="G31" s="100"/>
    </row>
    <row r="32" spans="1:7" ht="25.15" customHeight="1" thickTop="1" thickBot="1" x14ac:dyDescent="0.3">
      <c r="A32" s="68"/>
      <c r="B32" s="101" t="s">
        <v>1</v>
      </c>
      <c r="C32" s="101"/>
      <c r="D32" s="101"/>
      <c r="E32" s="101" t="s">
        <v>2</v>
      </c>
      <c r="F32" s="101"/>
      <c r="G32" s="101"/>
    </row>
    <row r="33" spans="1:7" ht="25.15" customHeight="1" thickTop="1" thickBot="1" x14ac:dyDescent="0.3">
      <c r="A33" s="3" t="s">
        <v>44</v>
      </c>
      <c r="B33" s="101" t="s">
        <v>65</v>
      </c>
      <c r="C33" s="106"/>
      <c r="D33" s="55" t="s">
        <v>6</v>
      </c>
      <c r="E33" s="101" t="s">
        <v>65</v>
      </c>
      <c r="F33" s="106"/>
      <c r="G33" s="55" t="s">
        <v>6</v>
      </c>
    </row>
    <row r="34" spans="1:7" ht="25.15" customHeight="1" x14ac:dyDescent="0.25">
      <c r="A34" s="29" t="s">
        <v>39</v>
      </c>
      <c r="B34" s="21"/>
      <c r="C34" s="22">
        <f>SUM(C35:C36)</f>
        <v>604059</v>
      </c>
      <c r="D34" s="7">
        <f>SUM(D35:D36)</f>
        <v>4365406880</v>
      </c>
      <c r="E34" s="21"/>
      <c r="F34" s="22">
        <f>C34</f>
        <v>604059</v>
      </c>
      <c r="G34" s="7">
        <f>SUM(G35:G36)</f>
        <v>39607496125</v>
      </c>
    </row>
    <row r="35" spans="1:7" ht="25.15" customHeight="1" x14ac:dyDescent="0.25">
      <c r="A35" s="12" t="s">
        <v>55</v>
      </c>
      <c r="B35" s="23"/>
      <c r="C35" s="24">
        <v>547136</v>
      </c>
      <c r="D35" s="11">
        <v>3951720552</v>
      </c>
      <c r="E35" s="23"/>
      <c r="F35" s="24">
        <v>547136</v>
      </c>
      <c r="G35" s="11">
        <v>35931243725</v>
      </c>
    </row>
    <row r="36" spans="1:7" ht="25.15" customHeight="1" thickBot="1" x14ac:dyDescent="0.3">
      <c r="A36" s="34" t="s">
        <v>56</v>
      </c>
      <c r="B36" s="26"/>
      <c r="C36" s="27">
        <v>56923</v>
      </c>
      <c r="D36" s="14">
        <v>413686328</v>
      </c>
      <c r="E36" s="28"/>
      <c r="F36" s="28">
        <v>56923</v>
      </c>
      <c r="G36" s="14">
        <v>3676252400</v>
      </c>
    </row>
    <row r="37" spans="1:7" ht="17.25" thickTop="1" x14ac:dyDescent="0.25"/>
  </sheetData>
  <mergeCells count="18"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&amp;C&amp;"微軟正黑體,粗體"&amp;16勞工保險局107年9月統計提要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28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Top="1" thickBot="1" x14ac:dyDescent="0.3">
      <c r="A1" s="115" t="s">
        <v>58</v>
      </c>
      <c r="B1" s="116"/>
      <c r="C1" s="116"/>
      <c r="D1" s="116"/>
      <c r="E1" s="116"/>
      <c r="F1" s="116"/>
      <c r="G1" s="116"/>
      <c r="H1" s="117"/>
    </row>
    <row r="2" spans="1:8" ht="32.450000000000003" customHeight="1" thickTop="1" thickBot="1" x14ac:dyDescent="0.3">
      <c r="A2" s="121" t="s">
        <v>80</v>
      </c>
      <c r="B2" s="101" t="s">
        <v>1</v>
      </c>
      <c r="C2" s="101"/>
      <c r="D2" s="101"/>
      <c r="E2" s="101"/>
      <c r="F2" s="101" t="s">
        <v>2</v>
      </c>
      <c r="G2" s="101"/>
      <c r="H2" s="101"/>
    </row>
    <row r="3" spans="1:8" ht="28.9" customHeight="1" thickTop="1" thickBot="1" x14ac:dyDescent="0.3">
      <c r="A3" s="122"/>
      <c r="B3" s="118" t="s">
        <v>59</v>
      </c>
      <c r="C3" s="119"/>
      <c r="D3" s="120" t="s">
        <v>6</v>
      </c>
      <c r="E3" s="105"/>
      <c r="F3" s="123" t="s">
        <v>59</v>
      </c>
      <c r="G3" s="124"/>
      <c r="H3" s="96" t="s">
        <v>6</v>
      </c>
    </row>
    <row r="4" spans="1:8" ht="32.450000000000003" customHeight="1" thickTop="1" x14ac:dyDescent="0.25">
      <c r="A4" s="8" t="s">
        <v>7</v>
      </c>
      <c r="B4" s="107" t="s">
        <v>82</v>
      </c>
      <c r="C4" s="108"/>
      <c r="D4" s="108"/>
      <c r="E4" s="108"/>
      <c r="F4" s="108"/>
      <c r="G4" s="108"/>
      <c r="H4" s="109"/>
    </row>
    <row r="5" spans="1:8" ht="32.450000000000003" customHeight="1" x14ac:dyDescent="0.25">
      <c r="A5" s="8" t="s">
        <v>81</v>
      </c>
      <c r="B5" s="110"/>
      <c r="C5" s="111"/>
      <c r="D5" s="111"/>
      <c r="E5" s="111"/>
      <c r="F5" s="111"/>
      <c r="G5" s="111"/>
      <c r="H5" s="109"/>
    </row>
    <row r="6" spans="1:8" ht="32.450000000000003" customHeight="1" x14ac:dyDescent="0.25">
      <c r="A6" s="41" t="s">
        <v>60</v>
      </c>
      <c r="B6" s="110"/>
      <c r="C6" s="111"/>
      <c r="D6" s="111"/>
      <c r="E6" s="111"/>
      <c r="F6" s="111"/>
      <c r="G6" s="111"/>
      <c r="H6" s="109"/>
    </row>
    <row r="7" spans="1:8" ht="32.450000000000003" customHeight="1" thickBot="1" x14ac:dyDescent="0.3">
      <c r="A7" s="42" t="s">
        <v>61</v>
      </c>
      <c r="B7" s="112"/>
      <c r="C7" s="113"/>
      <c r="D7" s="113"/>
      <c r="E7" s="113"/>
      <c r="F7" s="113"/>
      <c r="G7" s="113"/>
      <c r="H7" s="114"/>
    </row>
    <row r="8" spans="1:8" ht="28.9" customHeight="1" thickTop="1" thickBot="1" x14ac:dyDescent="0.3">
      <c r="A8" s="102" t="s">
        <v>12</v>
      </c>
      <c r="B8" s="103" t="s">
        <v>59</v>
      </c>
      <c r="C8" s="104"/>
      <c r="D8" s="105" t="s">
        <v>6</v>
      </c>
      <c r="E8" s="101"/>
      <c r="F8" s="103" t="s">
        <v>59</v>
      </c>
      <c r="G8" s="104"/>
      <c r="H8" s="105" t="s">
        <v>6</v>
      </c>
    </row>
    <row r="9" spans="1:8" ht="25.9" customHeight="1" thickTop="1" thickBot="1" x14ac:dyDescent="0.3">
      <c r="A9" s="102"/>
      <c r="B9" s="52"/>
      <c r="C9" s="56" t="s">
        <v>14</v>
      </c>
      <c r="D9" s="105"/>
      <c r="E9" s="101"/>
      <c r="F9" s="52"/>
      <c r="G9" s="56" t="s">
        <v>14</v>
      </c>
      <c r="H9" s="105"/>
    </row>
    <row r="10" spans="1:8" ht="32.450000000000003" customHeight="1" thickTop="1" x14ac:dyDescent="0.25">
      <c r="A10" s="29" t="s">
        <v>15</v>
      </c>
      <c r="B10" s="80">
        <f>B15+B22</f>
        <v>1718219</v>
      </c>
      <c r="C10" s="17"/>
      <c r="D10" s="17"/>
      <c r="E10" s="79">
        <f>E11+E14</f>
        <v>6591348129</v>
      </c>
      <c r="F10" s="80">
        <f>F15+F22</f>
        <v>1740638</v>
      </c>
      <c r="G10" s="17"/>
      <c r="H10" s="79">
        <f>H11+H14</f>
        <v>58944599475</v>
      </c>
    </row>
    <row r="11" spans="1:8" ht="32.450000000000003" customHeight="1" x14ac:dyDescent="0.25">
      <c r="A11" s="12" t="s">
        <v>83</v>
      </c>
      <c r="B11" s="81"/>
      <c r="C11" s="57"/>
      <c r="D11" s="57"/>
      <c r="E11" s="77">
        <f>E12+E13</f>
        <v>4225196429</v>
      </c>
      <c r="F11" s="31"/>
      <c r="G11" s="57"/>
      <c r="H11" s="77">
        <f>H12+H13</f>
        <v>37227601088</v>
      </c>
    </row>
    <row r="12" spans="1:8" ht="32.450000000000003" customHeight="1" x14ac:dyDescent="0.25">
      <c r="A12" s="43" t="s">
        <v>62</v>
      </c>
      <c r="B12" s="81"/>
      <c r="C12" s="57"/>
      <c r="D12" s="57"/>
      <c r="E12" s="77">
        <v>1327426990</v>
      </c>
      <c r="F12" s="31"/>
      <c r="G12" s="57"/>
      <c r="H12" s="77">
        <v>11642435569</v>
      </c>
    </row>
    <row r="13" spans="1:8" ht="32.450000000000003" customHeight="1" x14ac:dyDescent="0.25">
      <c r="A13" s="43" t="s">
        <v>63</v>
      </c>
      <c r="B13" s="81"/>
      <c r="C13" s="57"/>
      <c r="D13" s="57"/>
      <c r="E13" s="77">
        <v>2897769439</v>
      </c>
      <c r="F13" s="31"/>
      <c r="G13" s="57"/>
      <c r="H13" s="77">
        <v>25585165519</v>
      </c>
    </row>
    <row r="14" spans="1:8" ht="32.450000000000003" customHeight="1" thickBot="1" x14ac:dyDescent="0.3">
      <c r="A14" s="62" t="s">
        <v>84</v>
      </c>
      <c r="B14" s="66"/>
      <c r="C14" s="67"/>
      <c r="D14" s="67"/>
      <c r="E14" s="78">
        <f>E17+E18+E20</f>
        <v>2366151700</v>
      </c>
      <c r="F14" s="63"/>
      <c r="G14" s="67"/>
      <c r="H14" s="78">
        <f>H17+H18+H20</f>
        <v>21716998387</v>
      </c>
    </row>
    <row r="15" spans="1:8" ht="32.450000000000003" customHeight="1" x14ac:dyDescent="0.25">
      <c r="A15" s="12" t="s">
        <v>17</v>
      </c>
      <c r="B15" s="81">
        <f>SUM(B16:B21)</f>
        <v>1715829</v>
      </c>
      <c r="C15" s="57">
        <f>SUM(C16:C21)</f>
        <v>11616</v>
      </c>
      <c r="D15" s="57"/>
      <c r="E15" s="77">
        <f>SUM(E16:E21)</f>
        <v>6460345101</v>
      </c>
      <c r="F15" s="31">
        <f t="shared" ref="F15:F21" si="0">B15</f>
        <v>1715829</v>
      </c>
      <c r="G15" s="57">
        <f>SUM(G16:G21)</f>
        <v>109179</v>
      </c>
      <c r="H15" s="77">
        <f>SUM(H16:H21)</f>
        <v>57503716221</v>
      </c>
    </row>
    <row r="16" spans="1:8" ht="32.450000000000003" customHeight="1" x14ac:dyDescent="0.25">
      <c r="A16" s="45" t="s">
        <v>66</v>
      </c>
      <c r="B16" s="81">
        <v>979603</v>
      </c>
      <c r="C16" s="44">
        <v>9961</v>
      </c>
      <c r="D16" s="57"/>
      <c r="E16" s="77">
        <v>3730272536</v>
      </c>
      <c r="F16" s="31">
        <f t="shared" si="0"/>
        <v>979603</v>
      </c>
      <c r="G16" s="32">
        <v>92424</v>
      </c>
      <c r="H16" s="77">
        <v>32593871017</v>
      </c>
    </row>
    <row r="17" spans="1:8" ht="32.450000000000003" customHeight="1" x14ac:dyDescent="0.25">
      <c r="A17" s="45" t="s">
        <v>67</v>
      </c>
      <c r="B17" s="81">
        <v>583310</v>
      </c>
      <c r="C17" s="44">
        <v>78</v>
      </c>
      <c r="D17" s="57"/>
      <c r="E17" s="77">
        <v>2118394704</v>
      </c>
      <c r="F17" s="31">
        <f t="shared" si="0"/>
        <v>583310</v>
      </c>
      <c r="G17" s="44">
        <v>1949</v>
      </c>
      <c r="H17" s="77">
        <v>19491707440</v>
      </c>
    </row>
    <row r="18" spans="1:8" ht="32.450000000000003" customHeight="1" x14ac:dyDescent="0.25">
      <c r="A18" s="45" t="s">
        <v>68</v>
      </c>
      <c r="B18" s="81">
        <v>40621</v>
      </c>
      <c r="C18" s="44">
        <v>430</v>
      </c>
      <c r="D18" s="57"/>
      <c r="E18" s="77">
        <v>147505852</v>
      </c>
      <c r="F18" s="31">
        <f t="shared" si="0"/>
        <v>40621</v>
      </c>
      <c r="G18" s="44">
        <v>4143</v>
      </c>
      <c r="H18" s="77">
        <v>1316418803</v>
      </c>
    </row>
    <row r="19" spans="1:8" ht="32.450000000000003" customHeight="1" x14ac:dyDescent="0.25">
      <c r="A19" s="45" t="s">
        <v>85</v>
      </c>
      <c r="B19" s="81">
        <v>7125</v>
      </c>
      <c r="C19" s="44">
        <v>91</v>
      </c>
      <c r="D19" s="57"/>
      <c r="E19" s="77">
        <v>26704469</v>
      </c>
      <c r="F19" s="31">
        <f t="shared" si="0"/>
        <v>7125</v>
      </c>
      <c r="G19" s="32">
        <v>948</v>
      </c>
      <c r="H19" s="77">
        <v>237798107</v>
      </c>
    </row>
    <row r="20" spans="1:8" ht="32.450000000000003" customHeight="1" x14ac:dyDescent="0.25">
      <c r="A20" s="45" t="s">
        <v>69</v>
      </c>
      <c r="B20" s="81">
        <v>20554</v>
      </c>
      <c r="C20" s="44">
        <v>44</v>
      </c>
      <c r="D20" s="57"/>
      <c r="E20" s="77">
        <v>100251144</v>
      </c>
      <c r="F20" s="31">
        <f t="shared" si="0"/>
        <v>20554</v>
      </c>
      <c r="G20" s="44">
        <v>574</v>
      </c>
      <c r="H20" s="77">
        <v>908872144</v>
      </c>
    </row>
    <row r="21" spans="1:8" ht="32.450000000000003" customHeight="1" x14ac:dyDescent="0.25">
      <c r="A21" s="45" t="s">
        <v>70</v>
      </c>
      <c r="B21" s="81">
        <v>84616</v>
      </c>
      <c r="C21" s="57">
        <v>1012</v>
      </c>
      <c r="D21" s="57"/>
      <c r="E21" s="77">
        <v>337216396</v>
      </c>
      <c r="F21" s="31">
        <f t="shared" si="0"/>
        <v>84616</v>
      </c>
      <c r="G21" s="57">
        <v>9141</v>
      </c>
      <c r="H21" s="77">
        <v>2955048710</v>
      </c>
    </row>
    <row r="22" spans="1:8" ht="32.450000000000003" customHeight="1" x14ac:dyDescent="0.25">
      <c r="A22" s="87" t="s">
        <v>16</v>
      </c>
      <c r="B22" s="88">
        <f>SUM(B23:B24)</f>
        <v>2390</v>
      </c>
      <c r="C22" s="89"/>
      <c r="D22" s="89"/>
      <c r="E22" s="90">
        <f>SUM(E23:E24)</f>
        <v>131003028</v>
      </c>
      <c r="F22" s="88">
        <f>SUM(F23:F24)</f>
        <v>24809</v>
      </c>
      <c r="G22" s="95"/>
      <c r="H22" s="90">
        <f>SUM(H23:H24)</f>
        <v>1440883254</v>
      </c>
    </row>
    <row r="23" spans="1:8" ht="32.450000000000003" customHeight="1" x14ac:dyDescent="0.25">
      <c r="A23" s="45" t="s">
        <v>71</v>
      </c>
      <c r="B23" s="81">
        <v>1586</v>
      </c>
      <c r="C23" s="57"/>
      <c r="D23" s="57"/>
      <c r="E23" s="77">
        <v>57544458</v>
      </c>
      <c r="F23" s="81">
        <v>14875</v>
      </c>
      <c r="G23" s="57"/>
      <c r="H23" s="33">
        <v>533262204</v>
      </c>
    </row>
    <row r="24" spans="1:8" ht="32.450000000000003" customHeight="1" thickBot="1" x14ac:dyDescent="0.3">
      <c r="A24" s="46" t="s">
        <v>72</v>
      </c>
      <c r="B24" s="82">
        <v>804</v>
      </c>
      <c r="C24" s="27"/>
      <c r="D24" s="27"/>
      <c r="E24" s="76">
        <v>73458570</v>
      </c>
      <c r="F24" s="82">
        <v>9934</v>
      </c>
      <c r="G24" s="27"/>
      <c r="H24" s="14">
        <v>907621050</v>
      </c>
    </row>
    <row r="25" spans="1:8" s="48" customFormat="1" ht="24" customHeight="1" thickTop="1" x14ac:dyDescent="0.25">
      <c r="A25" s="20" t="s">
        <v>64</v>
      </c>
      <c r="B25" s="47"/>
      <c r="C25" s="47"/>
      <c r="D25" s="47"/>
      <c r="E25" s="47"/>
      <c r="F25" s="47"/>
      <c r="G25" s="47"/>
      <c r="H25" s="47"/>
    </row>
    <row r="26" spans="1:8" s="48" customFormat="1" ht="24" customHeight="1" x14ac:dyDescent="0.25">
      <c r="A26" s="20" t="s">
        <v>89</v>
      </c>
      <c r="B26" s="47"/>
      <c r="C26" s="47"/>
      <c r="D26" s="47"/>
      <c r="E26" s="47"/>
      <c r="F26" s="47"/>
      <c r="G26" s="47"/>
      <c r="H26" s="47"/>
    </row>
    <row r="27" spans="1:8" s="48" customFormat="1" ht="24" customHeight="1" x14ac:dyDescent="0.25">
      <c r="A27" s="20" t="s">
        <v>90</v>
      </c>
      <c r="B27" s="47"/>
      <c r="C27" s="47"/>
      <c r="D27" s="47"/>
      <c r="E27" s="47"/>
      <c r="F27" s="47"/>
      <c r="G27" s="47"/>
      <c r="H27" s="47"/>
    </row>
    <row r="28" spans="1:8" s="48" customFormat="1" ht="24" customHeight="1" x14ac:dyDescent="0.25">
      <c r="A28" s="20" t="s">
        <v>94</v>
      </c>
      <c r="B28" s="47"/>
      <c r="C28" s="47"/>
      <c r="D28" s="47"/>
      <c r="E28" s="47"/>
      <c r="F28" s="47"/>
      <c r="G28" s="47"/>
      <c r="H28" s="47"/>
    </row>
  </sheetData>
  <mergeCells count="13">
    <mergeCell ref="A8:A9"/>
    <mergeCell ref="B8:C8"/>
    <mergeCell ref="D8:E9"/>
    <mergeCell ref="F8:G8"/>
    <mergeCell ref="H8:H9"/>
    <mergeCell ref="B4:H7"/>
    <mergeCell ref="A1:H1"/>
    <mergeCell ref="B2:E2"/>
    <mergeCell ref="F2:H2"/>
    <mergeCell ref="B3:C3"/>
    <mergeCell ref="D3:E3"/>
    <mergeCell ref="A2:A3"/>
    <mergeCell ref="F3:G3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4" orientation="portrait" horizontalDpi="1200" verticalDpi="1200" r:id="rId1"/>
  <headerFooter>
    <oddHeader>&amp;C&amp;"微軟正黑體,粗體"&amp;16勞工保險局107年9月統計提要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2018-11-14T08:15:32Z</dcterms:created>
  <dcterms:modified xsi:type="dcterms:W3CDTF">2019-01-09T05:45:26Z</dcterms:modified>
  <dc:language/>
</cp:coreProperties>
</file>