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780" yWindow="-195" windowWidth="9570" windowHeight="5310" tabRatio="446"/>
  </bookViews>
  <sheets>
    <sheet name="勞工保險" sheetId="1" r:id="rId1"/>
    <sheet name="就業保險&amp;積欠墊償" sheetId="2" r:id="rId2"/>
    <sheet name="勞工退休金&amp;農民保險" sheetId="3" r:id="rId3"/>
    <sheet name="老農津貼&amp;國民年金" sheetId="4" r:id="rId4"/>
  </sheets>
  <definedNames>
    <definedName name="_xlnm.Print_Area" localSheetId="2">'勞工退休金&amp;農民保險'!$A$1:$G$42</definedName>
  </definedName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G6" i="4" l="1"/>
  <c r="G5" i="4"/>
  <c r="H4" i="4"/>
  <c r="D4" i="4"/>
  <c r="C4" i="4"/>
  <c r="G4" i="4" s="1"/>
  <c r="G38" i="3"/>
  <c r="F38" i="3"/>
  <c r="D38" i="3"/>
  <c r="C38" i="3"/>
  <c r="F35" i="3"/>
  <c r="E34" i="3"/>
  <c r="C12" i="2" l="1"/>
  <c r="B19" i="1" l="1"/>
  <c r="E24" i="4" l="1"/>
  <c r="E31" i="4"/>
  <c r="E23" i="4"/>
  <c r="E20" i="4"/>
  <c r="G12" i="4"/>
  <c r="E19" i="4" l="1"/>
  <c r="H31" i="4"/>
  <c r="F31" i="4"/>
  <c r="B31" i="4"/>
  <c r="F30" i="4"/>
  <c r="F29" i="4"/>
  <c r="F28" i="4"/>
  <c r="F27" i="4"/>
  <c r="F26" i="4"/>
  <c r="F25" i="4"/>
  <c r="H24" i="4"/>
  <c r="G24" i="4"/>
  <c r="C24" i="4"/>
  <c r="B24" i="4"/>
  <c r="F24" i="4" s="1"/>
  <c r="F19" i="4" s="1"/>
  <c r="H23" i="4"/>
  <c r="H20" i="4"/>
  <c r="H19" i="4" s="1"/>
  <c r="H13" i="4"/>
  <c r="E13" i="4"/>
  <c r="D13" i="4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B19" i="4" l="1"/>
  <c r="E16" i="1"/>
</calcChain>
</file>

<file path=xl/sharedStrings.xml><?xml version="1.0" encoding="utf-8"?>
<sst xmlns="http://schemas.openxmlformats.org/spreadsheetml/2006/main" count="229" uniqueCount="105">
  <si>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</si>
  <si>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</si>
  <si>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</si>
  <si>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</si>
  <si>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</si>
  <si>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</si>
  <si>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</si>
  <si>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</si>
  <si>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</si>
  <si>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</si>
  <si>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</si>
  <si>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</si>
  <si>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</si>
  <si>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</si>
  <si>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</si>
  <si>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</si>
  <si>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</si>
  <si>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</si>
  <si>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</si>
  <si>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</si>
  <si>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</si>
  <si>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</si>
  <si>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</si>
  <si>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</si>
  <si>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</si>
  <si>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</si>
  <si>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</si>
  <si>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</si>
  <si>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</si>
  <si>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</si>
  <si>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</si>
  <si>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</si>
  <si>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</si>
  <si>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</si>
  <si>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</si>
  <si>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</si>
  <si>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</si>
  <si>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</si>
  <si>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</si>
  <si>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</si>
  <si>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</si>
  <si>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</si>
  <si>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</si>
  <si>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</si>
  <si>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</si>
  <si>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</si>
  <si>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</si>
  <si>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</si>
  <si>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</si>
  <si>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</si>
  <si>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</si>
  <si>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</si>
  <si>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</si>
  <si>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</si>
  <si>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</si>
  <si>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</si>
  <si>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</si>
  <si>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</si>
  <si>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</si>
  <si>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</si>
  <si>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</si>
  <si>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</si>
  <si>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</si>
  <si>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</si>
  <si>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</si>
  <si>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</si>
  <si>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</si>
  <si>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</si>
  <si>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8.50%</t>
    </r>
    <r>
      <rPr>
        <sz val="12"/>
        <color rgb="FF000000"/>
        <rFont val="微軟正黑體"/>
        <family val="2"/>
        <charset val="136"/>
      </rPr>
      <t>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</si>
  <si>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</si>
  <si>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</si>
  <si>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</si>
  <si>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</si>
  <si>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</si>
  <si>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</si>
  <si>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</si>
  <si>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</si>
  <si>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</si>
  <si>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</si>
  <si>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</si>
  <si>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</si>
  <si>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</si>
  <si>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人請領不同墊償項目總人數不重複計算，故墊償各項人數加總可能大於合計。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</si>
  <si>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</si>
  <si>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</si>
  <si>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</si>
  <si>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</si>
  <si>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</si>
  <si>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</si>
  <si>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　　    初核人數不含國併勞。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</si>
  <si>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1.00 %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</si>
  <si>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</si>
  <si>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11、12月數</t>
    <phoneticPr fontId="6" type="noConversion"/>
  </si>
  <si>
    <t>12月數</t>
    <phoneticPr fontId="6" type="noConversion"/>
  </si>
  <si>
    <t>本年1至本月累計數</t>
    <phoneticPr fontId="6" type="noConversion"/>
  </si>
  <si>
    <t>11月</t>
    <phoneticPr fontId="6" type="noConversion"/>
  </si>
  <si>
    <t>12月</t>
    <phoneticPr fontId="6" type="noConversion"/>
  </si>
  <si>
    <t>【農民職業災害保險】</t>
    <phoneticPr fontId="6" type="noConversion"/>
  </si>
  <si>
    <t>本年11至本月累計數</t>
    <phoneticPr fontId="6" type="noConversion"/>
  </si>
  <si>
    <r>
      <t>註：農民職業災害保險自</t>
    </r>
    <r>
      <rPr>
        <sz val="12"/>
        <color rgb="FF000000"/>
        <rFont val="Times New Roman"/>
        <family val="1"/>
      </rPr>
      <t>107</t>
    </r>
    <r>
      <rPr>
        <sz val="12"/>
        <color rgb="FF000000"/>
        <rFont val="微軟正黑體"/>
        <family val="2"/>
        <charset val="136"/>
      </rPr>
      <t>年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微軟正黑體"/>
        <family val="2"/>
        <charset val="136"/>
      </rPr>
      <t xml:space="preserve">月開始試辦，投保金額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</si>
  <si>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傷害給付及就醫津貼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</si>
  <si>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9.50 %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0.21%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</si>
  <si>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本月失能年金給付包含國併勞</t>
    </r>
    <r>
      <rPr>
        <sz val="12"/>
        <color rgb="FF000000"/>
        <rFont val="Times New Roman"/>
        <family val="1"/>
        <charset val="136"/>
      </rPr>
      <t>1,208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5,841,732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66,727,452</t>
    </r>
    <r>
      <rPr>
        <sz val="12"/>
        <color rgb="FF000000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</si>
  <si>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5.54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</si>
  <si>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>6. 12</t>
    </r>
    <r>
      <rPr>
        <sz val="12"/>
        <color rgb="FF000000"/>
        <rFont val="微軟正黑體"/>
        <family val="2"/>
        <charset val="136"/>
      </rPr>
      <t>月身心障礙年金包含勞併國</t>
    </r>
    <r>
      <rPr>
        <sz val="12"/>
        <color rgb="FF000000"/>
        <rFont val="Times New Roman"/>
        <family val="1"/>
        <charset val="136"/>
      </rPr>
      <t>561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141,516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1,547,935</t>
    </r>
    <r>
      <rPr>
        <sz val="12"/>
        <color rgb="FF000000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</si>
</sst>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2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theme="9" tint="0.59996337778862885"/>
      </left>
      <right/>
      <top/>
      <bottom/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43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left" vertical="center"/>
    </xf>
    <xf numFmtId="0" fontId="9" fillId="0" borderId="0" xfId="0" applyFo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5" xfId="0" applyNumberFormat="1" applyFont="1" applyBorder="1" applyAlignment="1">
      <alignment horizontal="center" vertical="center"/>
    </xf>
    <xf numFmtId="177" fontId="1" fillId="0" borderId="0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center" vertical="center"/>
    </xf>
    <xf numFmtId="177" fontId="1" fillId="0" borderId="12" xfId="0" applyNumberFormat="1" applyFont="1" applyBorder="1" applyAlignment="1">
      <alignment horizontal="center" vertical="center"/>
    </xf>
    <xf numFmtId="177" fontId="1" fillId="0" borderId="8" xfId="0" applyNumberFormat="1" applyFont="1" applyBorder="1" applyAlignment="1">
      <alignment horizontal="center" vertical="center"/>
    </xf>
    <xf numFmtId="176" fontId="3" fillId="0" borderId="47" xfId="0" applyNumberFormat="1" applyFont="1" applyBorder="1" applyAlignment="1">
      <alignment horizontal="center" vertical="center"/>
    </xf>
    <xf numFmtId="176" fontId="3" fillId="0" borderId="48" xfId="0" applyNumberFormat="1" applyFont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9" t="s">
        <v>0</v>
      </c>
      <c r="B1" s="110"/>
      <c r="C1" s="110"/>
      <c r="D1" s="110"/>
      <c r="E1" s="110"/>
      <c r="F1" s="110"/>
      <c r="G1" s="111"/>
    </row>
    <row r="2" spans="1:7" ht="30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83</v>
      </c>
      <c r="B4" s="5">
        <v>561761</v>
      </c>
      <c r="C4" s="6"/>
      <c r="D4" s="7"/>
      <c r="E4" s="5">
        <f>B4</f>
        <v>561761</v>
      </c>
      <c r="F4" s="6"/>
      <c r="G4" s="7"/>
    </row>
    <row r="5" spans="1:7" ht="28.35" customHeight="1" x14ac:dyDescent="0.25">
      <c r="A5" s="8" t="s">
        <v>84</v>
      </c>
      <c r="B5" s="9"/>
      <c r="C5" s="10">
        <v>10372358</v>
      </c>
      <c r="D5" s="11"/>
      <c r="E5" s="9"/>
      <c r="F5" s="10">
        <f>C5</f>
        <v>10372358</v>
      </c>
      <c r="G5" s="11"/>
    </row>
    <row r="6" spans="1:7" ht="28.35" customHeight="1" x14ac:dyDescent="0.25">
      <c r="A6" s="8" t="s">
        <v>8</v>
      </c>
      <c r="B6" s="78"/>
      <c r="C6" s="78"/>
      <c r="D6" s="33">
        <v>31621</v>
      </c>
      <c r="E6" s="78"/>
      <c r="F6" s="78"/>
      <c r="G6" s="33">
        <v>31514</v>
      </c>
    </row>
    <row r="7" spans="1:7" ht="28.35" customHeight="1" x14ac:dyDescent="0.25">
      <c r="A7" s="8" t="s">
        <v>9</v>
      </c>
      <c r="B7" s="78"/>
      <c r="C7" s="78"/>
      <c r="D7" s="33">
        <f>D8+D9</f>
        <v>31365219946</v>
      </c>
      <c r="E7" s="78"/>
      <c r="F7" s="78"/>
      <c r="G7" s="33">
        <f>G8+G9</f>
        <v>372425030080</v>
      </c>
    </row>
    <row r="8" spans="1:7" ht="28.35" customHeight="1" x14ac:dyDescent="0.25">
      <c r="A8" s="12" t="s">
        <v>10</v>
      </c>
      <c r="B8" s="13"/>
      <c r="C8" s="13"/>
      <c r="D8" s="11">
        <v>30678809908</v>
      </c>
      <c r="E8" s="13"/>
      <c r="F8" s="13"/>
      <c r="G8" s="11">
        <v>364269910401</v>
      </c>
    </row>
    <row r="9" spans="1:7" ht="28.35" customHeight="1" thickBot="1" x14ac:dyDescent="0.3">
      <c r="A9" s="12" t="s">
        <v>11</v>
      </c>
      <c r="B9" s="13"/>
      <c r="C9" s="13"/>
      <c r="D9" s="14">
        <v>686410038</v>
      </c>
      <c r="E9" s="13"/>
      <c r="F9" s="13"/>
      <c r="G9" s="11">
        <v>8155119679</v>
      </c>
    </row>
    <row r="10" spans="1:7" ht="30" customHeight="1" thickTop="1" thickBot="1" x14ac:dyDescent="0.3">
      <c r="A10" s="113" t="s">
        <v>12</v>
      </c>
      <c r="B10" s="114" t="s">
        <v>13</v>
      </c>
      <c r="C10" s="115"/>
      <c r="D10" s="116" t="s">
        <v>6</v>
      </c>
      <c r="E10" s="114" t="s">
        <v>13</v>
      </c>
      <c r="F10" s="115"/>
      <c r="G10" s="116" t="s">
        <v>6</v>
      </c>
    </row>
    <row r="11" spans="1:7" ht="23.25" customHeight="1" thickTop="1" thickBot="1" x14ac:dyDescent="0.3">
      <c r="A11" s="113"/>
      <c r="B11" s="53"/>
      <c r="C11" s="57" t="s">
        <v>14</v>
      </c>
      <c r="D11" s="116"/>
      <c r="E11" s="53"/>
      <c r="F11" s="57" t="s">
        <v>14</v>
      </c>
      <c r="G11" s="116"/>
    </row>
    <row r="12" spans="1:7" ht="28.35" customHeight="1" thickTop="1" x14ac:dyDescent="0.25">
      <c r="A12" s="4" t="s">
        <v>15</v>
      </c>
      <c r="B12" s="16">
        <f>B13+B14</f>
        <v>1388890</v>
      </c>
      <c r="C12" s="17"/>
      <c r="D12" s="7">
        <f>D13+D14</f>
        <v>33410287464</v>
      </c>
      <c r="E12" s="16">
        <f>E13+E14</f>
        <v>3616149</v>
      </c>
      <c r="F12" s="17"/>
      <c r="G12" s="7">
        <f>G13+G14</f>
        <v>396360540346</v>
      </c>
    </row>
    <row r="13" spans="1:7" ht="28.35" customHeight="1" x14ac:dyDescent="0.25">
      <c r="A13" s="12" t="s">
        <v>10</v>
      </c>
      <c r="B13" s="5">
        <v>1234513</v>
      </c>
      <c r="C13" s="18"/>
      <c r="D13" s="11">
        <v>32262623601</v>
      </c>
      <c r="E13" s="5">
        <v>1719656</v>
      </c>
      <c r="F13" s="10"/>
      <c r="G13" s="11">
        <v>389563676850</v>
      </c>
    </row>
    <row r="14" spans="1:7" ht="28.35" customHeight="1" thickBot="1" x14ac:dyDescent="0.3">
      <c r="A14" s="12" t="s">
        <v>11</v>
      </c>
      <c r="B14" s="5">
        <v>154377</v>
      </c>
      <c r="C14" s="18"/>
      <c r="D14" s="11">
        <v>1147663863</v>
      </c>
      <c r="E14" s="5">
        <v>1896493</v>
      </c>
      <c r="F14" s="10"/>
      <c r="G14" s="11">
        <v>6796863496</v>
      </c>
    </row>
    <row r="15" spans="1:7" ht="28.35" customHeight="1" x14ac:dyDescent="0.25">
      <c r="A15" s="63" t="s">
        <v>16</v>
      </c>
      <c r="B15" s="64">
        <f>B17+B18+B20+B23+B26+B28</f>
        <v>194780</v>
      </c>
      <c r="C15" s="65"/>
      <c r="D15" s="66">
        <f>D17+D18+D20+D23+D26+D28</f>
        <v>13078754855</v>
      </c>
      <c r="E15" s="64">
        <f>E17+E18+E20+E23+E26+E28</f>
        <v>2422039</v>
      </c>
      <c r="F15" s="65"/>
      <c r="G15" s="66">
        <f>G17+G18+G20+G23+G26+G28</f>
        <v>164705741246</v>
      </c>
    </row>
    <row r="16" spans="1:7" ht="28.35" customHeight="1" thickBot="1" x14ac:dyDescent="0.3">
      <c r="A16" s="67" t="s">
        <v>17</v>
      </c>
      <c r="B16" s="68">
        <f t="shared" ref="B16:G16" si="0">B21+B24+B27</f>
        <v>1194110</v>
      </c>
      <c r="C16" s="69">
        <f t="shared" si="0"/>
        <v>9581</v>
      </c>
      <c r="D16" s="70">
        <f t="shared" si="0"/>
        <v>20331532609</v>
      </c>
      <c r="E16" s="68">
        <f t="shared" si="0"/>
        <v>1194110</v>
      </c>
      <c r="F16" s="69">
        <f t="shared" si="0"/>
        <v>137717</v>
      </c>
      <c r="G16" s="70">
        <f t="shared" si="0"/>
        <v>231654799100</v>
      </c>
    </row>
    <row r="17" spans="1:7" ht="28.35" customHeight="1" x14ac:dyDescent="0.25">
      <c r="A17" s="63" t="s">
        <v>18</v>
      </c>
      <c r="B17" s="79">
        <v>11798</v>
      </c>
      <c r="C17" s="80"/>
      <c r="D17" s="81">
        <v>738800810</v>
      </c>
      <c r="E17" s="79">
        <v>136989</v>
      </c>
      <c r="F17" s="80"/>
      <c r="G17" s="81">
        <v>8483832300</v>
      </c>
    </row>
    <row r="18" spans="1:7" ht="28.35" customHeight="1" x14ac:dyDescent="0.25">
      <c r="A18" s="89" t="s">
        <v>19</v>
      </c>
      <c r="B18" s="90">
        <v>13823</v>
      </c>
      <c r="C18" s="91"/>
      <c r="D18" s="92">
        <v>252316588</v>
      </c>
      <c r="E18" s="90">
        <v>173624</v>
      </c>
      <c r="F18" s="91"/>
      <c r="G18" s="92">
        <v>3074892276</v>
      </c>
    </row>
    <row r="19" spans="1:7" ht="28.35" customHeight="1" x14ac:dyDescent="0.25">
      <c r="A19" s="12" t="s">
        <v>20</v>
      </c>
      <c r="B19" s="77">
        <f>B20+B21</f>
        <v>5337</v>
      </c>
      <c r="C19" s="60"/>
      <c r="D19" s="75">
        <f>D20+D21</f>
        <v>446114188</v>
      </c>
      <c r="E19" s="77">
        <f>E20+E21</f>
        <v>22929</v>
      </c>
      <c r="F19" s="60"/>
      <c r="G19" s="75">
        <f>G20+G21</f>
        <v>5652740152</v>
      </c>
    </row>
    <row r="20" spans="1:7" ht="28.35" customHeight="1" x14ac:dyDescent="0.25">
      <c r="A20" s="43" t="s">
        <v>21</v>
      </c>
      <c r="B20" s="77">
        <v>1518</v>
      </c>
      <c r="C20" s="60"/>
      <c r="D20" s="75">
        <v>401548447</v>
      </c>
      <c r="E20" s="77">
        <v>19110</v>
      </c>
      <c r="F20" s="60"/>
      <c r="G20" s="75">
        <v>5162424198</v>
      </c>
    </row>
    <row r="21" spans="1:7" ht="28.35" customHeight="1" x14ac:dyDescent="0.25">
      <c r="A21" s="43" t="s">
        <v>22</v>
      </c>
      <c r="B21" s="77">
        <v>3819</v>
      </c>
      <c r="C21" s="60">
        <v>34</v>
      </c>
      <c r="D21" s="75">
        <v>44565741</v>
      </c>
      <c r="E21" s="77">
        <f>B21</f>
        <v>3819</v>
      </c>
      <c r="F21" s="60">
        <v>424</v>
      </c>
      <c r="G21" s="75">
        <v>490315954</v>
      </c>
    </row>
    <row r="22" spans="1:7" ht="28.35" customHeight="1" x14ac:dyDescent="0.25">
      <c r="A22" s="93" t="s">
        <v>23</v>
      </c>
      <c r="B22" s="94">
        <f>B23+B24</f>
        <v>1173828</v>
      </c>
      <c r="C22" s="95"/>
      <c r="D22" s="96">
        <f>D23+D24</f>
        <v>28870441060</v>
      </c>
      <c r="E22" s="94">
        <f>E23+E24</f>
        <v>1274699</v>
      </c>
      <c r="F22" s="95"/>
      <c r="G22" s="96">
        <f>G23+G24</f>
        <v>348917926052</v>
      </c>
    </row>
    <row r="23" spans="1:7" ht="28.35" customHeight="1" x14ac:dyDescent="0.25">
      <c r="A23" s="43" t="s">
        <v>21</v>
      </c>
      <c r="B23" s="87">
        <v>8062</v>
      </c>
      <c r="C23" s="60"/>
      <c r="D23" s="83">
        <v>8902439610</v>
      </c>
      <c r="E23" s="87">
        <v>108933</v>
      </c>
      <c r="F23" s="60"/>
      <c r="G23" s="83">
        <v>121322219047</v>
      </c>
    </row>
    <row r="24" spans="1:7" ht="28.35" customHeight="1" x14ac:dyDescent="0.25">
      <c r="A24" s="43" t="s">
        <v>24</v>
      </c>
      <c r="B24" s="87">
        <v>1165766</v>
      </c>
      <c r="C24" s="60">
        <v>9137</v>
      </c>
      <c r="D24" s="83">
        <v>19968001450</v>
      </c>
      <c r="E24" s="87">
        <f>B24</f>
        <v>1165766</v>
      </c>
      <c r="F24" s="60">
        <v>133026</v>
      </c>
      <c r="G24" s="83">
        <v>227595707005</v>
      </c>
    </row>
    <row r="25" spans="1:7" ht="28.35" customHeight="1" x14ac:dyDescent="0.25">
      <c r="A25" s="93" t="s">
        <v>25</v>
      </c>
      <c r="B25" s="94">
        <f>B26+B27</f>
        <v>35316</v>
      </c>
      <c r="C25" s="95"/>
      <c r="D25" s="96">
        <f>D26+D27</f>
        <v>2247283996</v>
      </c>
      <c r="E25" s="94">
        <f>E26+E27</f>
        <v>163383</v>
      </c>
      <c r="F25" s="95"/>
      <c r="G25" s="96">
        <f>G26+G27</f>
        <v>27068824232</v>
      </c>
    </row>
    <row r="26" spans="1:7" ht="28.35" customHeight="1" x14ac:dyDescent="0.25">
      <c r="A26" s="43" t="s">
        <v>21</v>
      </c>
      <c r="B26" s="87">
        <v>10791</v>
      </c>
      <c r="C26" s="60"/>
      <c r="D26" s="83">
        <v>1928318578</v>
      </c>
      <c r="E26" s="87">
        <v>138858</v>
      </c>
      <c r="F26" s="60"/>
      <c r="G26" s="83">
        <v>23500048091</v>
      </c>
    </row>
    <row r="27" spans="1:7" ht="28.35" customHeight="1" x14ac:dyDescent="0.25">
      <c r="A27" s="97" t="s">
        <v>24</v>
      </c>
      <c r="B27" s="98">
        <v>24525</v>
      </c>
      <c r="C27" s="99">
        <v>410</v>
      </c>
      <c r="D27" s="100">
        <v>318965418</v>
      </c>
      <c r="E27" s="98">
        <f>B27</f>
        <v>24525</v>
      </c>
      <c r="F27" s="99">
        <v>4267</v>
      </c>
      <c r="G27" s="100">
        <v>3568776141</v>
      </c>
    </row>
    <row r="28" spans="1:7" ht="28.35" customHeight="1" thickBot="1" x14ac:dyDescent="0.3">
      <c r="A28" s="42" t="s">
        <v>26</v>
      </c>
      <c r="B28" s="36">
        <v>148788</v>
      </c>
      <c r="C28" s="28"/>
      <c r="D28" s="14">
        <v>855330822</v>
      </c>
      <c r="E28" s="36">
        <v>1844525</v>
      </c>
      <c r="F28" s="28"/>
      <c r="G28" s="14">
        <v>3162325334</v>
      </c>
    </row>
    <row r="29" spans="1:7" ht="24" customHeight="1" thickTop="1" x14ac:dyDescent="0.25">
      <c r="A29" s="20" t="s">
        <v>101</v>
      </c>
    </row>
    <row r="30" spans="1:7" ht="24" customHeight="1" x14ac:dyDescent="0.25">
      <c r="A30" s="20" t="s">
        <v>102</v>
      </c>
    </row>
    <row r="31" spans="1:7" x14ac:dyDescent="0.25">
      <c r="A31" s="20" t="s">
        <v>89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&amp;C&amp;"微軟正黑體,粗體"&amp;16勞工保險局107年12月統計提要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9" t="s">
        <v>27</v>
      </c>
      <c r="B1" s="110"/>
      <c r="C1" s="110"/>
      <c r="D1" s="110"/>
      <c r="E1" s="110"/>
      <c r="F1" s="110"/>
      <c r="G1" s="111"/>
    </row>
    <row r="2" spans="1:7" ht="28.15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83</v>
      </c>
      <c r="B4" s="21">
        <v>514142</v>
      </c>
      <c r="C4" s="22"/>
      <c r="D4" s="7"/>
      <c r="E4" s="21">
        <f>B4</f>
        <v>514142</v>
      </c>
      <c r="F4" s="22"/>
      <c r="G4" s="7"/>
    </row>
    <row r="5" spans="1:7" ht="28.15" customHeight="1" x14ac:dyDescent="0.25">
      <c r="A5" s="8" t="s">
        <v>84</v>
      </c>
      <c r="B5" s="23"/>
      <c r="C5" s="24">
        <v>6893498</v>
      </c>
      <c r="D5" s="11"/>
      <c r="E5" s="23"/>
      <c r="F5" s="24">
        <f>C5</f>
        <v>6893498</v>
      </c>
      <c r="G5" s="11"/>
    </row>
    <row r="6" spans="1:7" ht="28.15" customHeight="1" x14ac:dyDescent="0.25">
      <c r="A6" s="8" t="s">
        <v>8</v>
      </c>
      <c r="B6" s="5"/>
      <c r="C6" s="10"/>
      <c r="D6" s="11">
        <v>33377</v>
      </c>
      <c r="E6" s="13"/>
      <c r="F6" s="13"/>
      <c r="G6" s="11">
        <v>33223</v>
      </c>
    </row>
    <row r="7" spans="1:7" ht="28.15" customHeight="1" thickBot="1" x14ac:dyDescent="0.3">
      <c r="A7" s="25" t="s">
        <v>9</v>
      </c>
      <c r="B7" s="26"/>
      <c r="C7" s="27"/>
      <c r="D7" s="14">
        <v>2334686392</v>
      </c>
      <c r="E7" s="28"/>
      <c r="F7" s="28"/>
      <c r="G7" s="14">
        <v>27562067632</v>
      </c>
    </row>
    <row r="8" spans="1:7" ht="28.15" customHeight="1" thickTop="1" thickBot="1" x14ac:dyDescent="0.3">
      <c r="A8" s="113" t="s">
        <v>12</v>
      </c>
      <c r="B8" s="114" t="s">
        <v>13</v>
      </c>
      <c r="C8" s="114"/>
      <c r="D8" s="112" t="s">
        <v>6</v>
      </c>
      <c r="E8" s="114" t="s">
        <v>13</v>
      </c>
      <c r="F8" s="114"/>
      <c r="G8" s="112" t="s">
        <v>6</v>
      </c>
    </row>
    <row r="9" spans="1:7" ht="18" thickTop="1" thickBot="1" x14ac:dyDescent="0.3">
      <c r="A9" s="113"/>
      <c r="B9" s="53"/>
      <c r="C9" s="54" t="s">
        <v>28</v>
      </c>
      <c r="D9" s="112"/>
      <c r="E9" s="15"/>
      <c r="F9" s="54" t="s">
        <v>28</v>
      </c>
      <c r="G9" s="112"/>
    </row>
    <row r="10" spans="1:7" ht="28.15" customHeight="1" thickTop="1" x14ac:dyDescent="0.25">
      <c r="A10" s="29" t="s">
        <v>15</v>
      </c>
      <c r="B10" s="16">
        <f t="shared" ref="B10:G10" si="0">SUM(B11:B15)</f>
        <v>164781</v>
      </c>
      <c r="C10" s="17">
        <f t="shared" si="0"/>
        <v>38145</v>
      </c>
      <c r="D10" s="30">
        <f t="shared" si="0"/>
        <v>1620153586</v>
      </c>
      <c r="E10" s="16">
        <f t="shared" si="0"/>
        <v>1406187</v>
      </c>
      <c r="F10" s="17">
        <f t="shared" si="0"/>
        <v>328375</v>
      </c>
      <c r="G10" s="30">
        <f t="shared" si="0"/>
        <v>19248564815</v>
      </c>
    </row>
    <row r="11" spans="1:7" ht="28.15" customHeight="1" x14ac:dyDescent="0.25">
      <c r="A11" s="12" t="s">
        <v>29</v>
      </c>
      <c r="B11" s="5">
        <v>31417</v>
      </c>
      <c r="C11" s="10">
        <v>6326</v>
      </c>
      <c r="D11" s="19">
        <v>721986038</v>
      </c>
      <c r="E11" s="31">
        <v>357603</v>
      </c>
      <c r="F11" s="32">
        <v>80832</v>
      </c>
      <c r="G11" s="33">
        <v>8208105870</v>
      </c>
    </row>
    <row r="12" spans="1:7" ht="28.15" customHeight="1" x14ac:dyDescent="0.25">
      <c r="A12" s="12" t="s">
        <v>30</v>
      </c>
      <c r="B12" s="5">
        <v>2738</v>
      </c>
      <c r="C12" s="10">
        <f>B12</f>
        <v>2738</v>
      </c>
      <c r="D12" s="19">
        <v>140303521</v>
      </c>
      <c r="E12" s="5">
        <v>31481</v>
      </c>
      <c r="F12" s="10">
        <v>31481</v>
      </c>
      <c r="G12" s="19">
        <v>1558207860</v>
      </c>
    </row>
    <row r="13" spans="1:7" ht="28.15" customHeight="1" x14ac:dyDescent="0.25">
      <c r="A13" s="12" t="s">
        <v>31</v>
      </c>
      <c r="B13" s="5">
        <v>2227</v>
      </c>
      <c r="C13" s="10">
        <v>546</v>
      </c>
      <c r="D13" s="19">
        <v>48768344</v>
      </c>
      <c r="E13" s="5">
        <v>23449</v>
      </c>
      <c r="F13" s="10">
        <v>7151</v>
      </c>
      <c r="G13" s="19">
        <v>520656834</v>
      </c>
    </row>
    <row r="14" spans="1:7" ht="28.15" customHeight="1" x14ac:dyDescent="0.25">
      <c r="A14" s="12" t="s">
        <v>32</v>
      </c>
      <c r="B14" s="5">
        <v>33045</v>
      </c>
      <c r="C14" s="10">
        <v>5360</v>
      </c>
      <c r="D14" s="19">
        <v>640760998</v>
      </c>
      <c r="E14" s="5">
        <v>441973</v>
      </c>
      <c r="F14" s="10">
        <v>81333</v>
      </c>
      <c r="G14" s="19">
        <v>8563247574</v>
      </c>
    </row>
    <row r="15" spans="1:7" ht="28.15" customHeight="1" thickBot="1" x14ac:dyDescent="0.3">
      <c r="A15" s="34" t="s">
        <v>33</v>
      </c>
      <c r="B15" s="26">
        <v>95354</v>
      </c>
      <c r="C15" s="27">
        <v>23175</v>
      </c>
      <c r="D15" s="35">
        <v>68334685</v>
      </c>
      <c r="E15" s="26">
        <v>551681</v>
      </c>
      <c r="F15" s="27">
        <v>127578</v>
      </c>
      <c r="G15" s="35">
        <v>398346677</v>
      </c>
    </row>
    <row r="16" spans="1:7" ht="21" customHeight="1" thickTop="1" x14ac:dyDescent="0.25">
      <c r="A16" s="20" t="s">
        <v>90</v>
      </c>
    </row>
    <row r="17" spans="1:7" ht="21" customHeight="1" thickBot="1" x14ac:dyDescent="0.3">
      <c r="A17" s="20"/>
    </row>
    <row r="18" spans="1:7" ht="30" customHeight="1" thickTop="1" thickBot="1" x14ac:dyDescent="0.3">
      <c r="A18" s="109" t="s">
        <v>34</v>
      </c>
      <c r="B18" s="110"/>
      <c r="C18" s="110"/>
      <c r="D18" s="110"/>
      <c r="E18" s="110"/>
      <c r="F18" s="110"/>
      <c r="G18" s="111"/>
    </row>
    <row r="19" spans="1:7" ht="28.15" customHeight="1" thickTop="1" thickBot="1" x14ac:dyDescent="0.3">
      <c r="A19" s="74"/>
      <c r="B19" s="112" t="s">
        <v>1</v>
      </c>
      <c r="C19" s="112"/>
      <c r="D19" s="112"/>
      <c r="E19" s="112" t="s">
        <v>2</v>
      </c>
      <c r="F19" s="112"/>
      <c r="G19" s="112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85</v>
      </c>
      <c r="B21" s="16">
        <v>522327</v>
      </c>
      <c r="C21" s="6"/>
      <c r="D21" s="7"/>
      <c r="E21" s="76">
        <f>B21</f>
        <v>522327</v>
      </c>
      <c r="F21" s="6"/>
      <c r="G21" s="40"/>
    </row>
    <row r="22" spans="1:7" ht="28.15" customHeight="1" x14ac:dyDescent="0.25">
      <c r="A22" s="8" t="s">
        <v>86</v>
      </c>
      <c r="B22" s="9"/>
      <c r="C22" s="24">
        <v>7422066</v>
      </c>
      <c r="D22" s="11"/>
      <c r="E22" s="9"/>
      <c r="F22" s="24">
        <f>C22</f>
        <v>7422066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33054</v>
      </c>
      <c r="E23" s="31"/>
      <c r="F23" s="32"/>
      <c r="G23" s="33">
        <v>32921</v>
      </c>
    </row>
    <row r="24" spans="1:7" ht="28.15" customHeight="1" x14ac:dyDescent="0.25">
      <c r="A24" s="25" t="s">
        <v>37</v>
      </c>
      <c r="B24" s="36"/>
      <c r="C24" s="28"/>
      <c r="D24" s="14">
        <v>61321024</v>
      </c>
      <c r="E24" s="36"/>
      <c r="F24" s="28"/>
      <c r="G24" s="14">
        <v>722899564</v>
      </c>
    </row>
    <row r="25" spans="1:7" ht="33" customHeight="1" x14ac:dyDescent="0.25">
      <c r="A25" s="37" t="s">
        <v>38</v>
      </c>
      <c r="B25" s="50" t="s">
        <v>4</v>
      </c>
      <c r="C25" s="51" t="s">
        <v>87</v>
      </c>
      <c r="D25" s="52" t="s">
        <v>6</v>
      </c>
      <c r="E25" s="50" t="s">
        <v>4</v>
      </c>
      <c r="F25" s="51" t="s">
        <v>87</v>
      </c>
      <c r="G25" s="52" t="s">
        <v>6</v>
      </c>
    </row>
    <row r="26" spans="1:7" ht="28.15" customHeight="1" x14ac:dyDescent="0.25">
      <c r="A26" s="29" t="s">
        <v>39</v>
      </c>
      <c r="B26" s="38">
        <v>28</v>
      </c>
      <c r="C26" s="39">
        <v>341</v>
      </c>
      <c r="D26" s="39">
        <f>SUM(D27:D29)</f>
        <v>49338106</v>
      </c>
      <c r="E26" s="38">
        <v>336</v>
      </c>
      <c r="F26" s="39">
        <v>3508</v>
      </c>
      <c r="G26" s="40">
        <f>SUM(G27:G29)</f>
        <v>427426671</v>
      </c>
    </row>
    <row r="27" spans="1:7" ht="28.15" customHeight="1" x14ac:dyDescent="0.25">
      <c r="A27" s="12" t="s">
        <v>40</v>
      </c>
      <c r="B27" s="31"/>
      <c r="C27" s="32">
        <v>229</v>
      </c>
      <c r="D27" s="33">
        <v>19198858</v>
      </c>
      <c r="E27" s="31"/>
      <c r="F27" s="32">
        <v>2796</v>
      </c>
      <c r="G27" s="33">
        <v>198860362</v>
      </c>
    </row>
    <row r="28" spans="1:7" ht="28.15" customHeight="1" x14ac:dyDescent="0.25">
      <c r="A28" s="12" t="s">
        <v>41</v>
      </c>
      <c r="B28" s="5"/>
      <c r="C28" s="10">
        <v>0</v>
      </c>
      <c r="D28" s="19">
        <v>0</v>
      </c>
      <c r="E28" s="5"/>
      <c r="F28" s="10">
        <v>17</v>
      </c>
      <c r="G28" s="19">
        <v>5230530</v>
      </c>
    </row>
    <row r="29" spans="1:7" ht="28.15" customHeight="1" x14ac:dyDescent="0.25">
      <c r="A29" s="34" t="s">
        <v>42</v>
      </c>
      <c r="B29" s="26"/>
      <c r="C29" s="27">
        <v>320</v>
      </c>
      <c r="D29" s="35">
        <v>30139248</v>
      </c>
      <c r="E29" s="26"/>
      <c r="F29" s="27">
        <v>2999</v>
      </c>
      <c r="G29" s="35">
        <v>223335779</v>
      </c>
    </row>
    <row r="30" spans="1:7" ht="21" customHeight="1" thickTop="1" x14ac:dyDescent="0.25">
      <c r="A30" s="20" t="s">
        <v>81</v>
      </c>
    </row>
    <row r="31" spans="1:7" ht="21" customHeight="1" x14ac:dyDescent="0.25">
      <c r="A31" s="20" t="s">
        <v>82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&amp;C&amp;"微軟正黑體,粗體"&amp;16勞工保險局107年12月統計提要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2"/>
  <sheetViews>
    <sheetView showGridLines="0" zoomScale="80" zoomScaleNormal="80" workbookViewId="0">
      <selection sqref="A1:G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27.75" customHeight="1" thickTop="1" thickBot="1" x14ac:dyDescent="0.3">
      <c r="A1" s="109" t="s">
        <v>43</v>
      </c>
      <c r="B1" s="110"/>
      <c r="C1" s="110"/>
      <c r="D1" s="110"/>
      <c r="E1" s="110"/>
      <c r="F1" s="110"/>
      <c r="G1" s="111"/>
    </row>
    <row r="2" spans="1:7" ht="25.15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thickTop="1" thickBot="1" x14ac:dyDescent="0.3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2.5" customHeight="1" thickTop="1" x14ac:dyDescent="0.25">
      <c r="A4" s="4" t="s">
        <v>85</v>
      </c>
      <c r="B4" s="16">
        <v>515155</v>
      </c>
      <c r="C4" s="6"/>
      <c r="D4" s="7"/>
      <c r="E4" s="16">
        <f>B4</f>
        <v>515155</v>
      </c>
      <c r="F4" s="6"/>
      <c r="G4" s="7"/>
    </row>
    <row r="5" spans="1:7" ht="22.5" customHeight="1" x14ac:dyDescent="0.25">
      <c r="A5" s="8" t="s">
        <v>86</v>
      </c>
      <c r="B5" s="9"/>
      <c r="C5" s="24">
        <v>6777903</v>
      </c>
      <c r="D5" s="11"/>
      <c r="E5" s="9"/>
      <c r="F5" s="24">
        <f>C5</f>
        <v>6777903</v>
      </c>
      <c r="G5" s="11"/>
    </row>
    <row r="6" spans="1:7" ht="22.5" customHeight="1" x14ac:dyDescent="0.25">
      <c r="A6" s="8" t="s">
        <v>36</v>
      </c>
      <c r="B6" s="23"/>
      <c r="C6" s="13"/>
      <c r="D6" s="11">
        <v>38775</v>
      </c>
      <c r="E6" s="23"/>
      <c r="F6" s="13"/>
      <c r="G6" s="11">
        <v>38447</v>
      </c>
    </row>
    <row r="7" spans="1:7" ht="22.5" customHeight="1" thickBot="1" x14ac:dyDescent="0.3">
      <c r="A7" s="25" t="s">
        <v>37</v>
      </c>
      <c r="B7" s="36"/>
      <c r="C7" s="28"/>
      <c r="D7" s="14">
        <v>17878151024</v>
      </c>
      <c r="E7" s="36"/>
      <c r="F7" s="28"/>
      <c r="G7" s="14">
        <v>207146841222</v>
      </c>
    </row>
    <row r="8" spans="1:7" ht="19.5" customHeight="1" thickTop="1" thickBot="1" x14ac:dyDescent="0.3">
      <c r="A8" s="113" t="s">
        <v>44</v>
      </c>
      <c r="B8" s="114" t="s">
        <v>13</v>
      </c>
      <c r="C8" s="115"/>
      <c r="D8" s="116" t="s">
        <v>6</v>
      </c>
      <c r="E8" s="114" t="s">
        <v>13</v>
      </c>
      <c r="F8" s="115"/>
      <c r="G8" s="116" t="s">
        <v>6</v>
      </c>
    </row>
    <row r="9" spans="1:7" ht="18" thickTop="1" thickBot="1" x14ac:dyDescent="0.3">
      <c r="A9" s="113"/>
      <c r="B9" s="53"/>
      <c r="C9" s="57" t="s">
        <v>45</v>
      </c>
      <c r="D9" s="116"/>
      <c r="E9" s="15"/>
      <c r="F9" s="57" t="s">
        <v>45</v>
      </c>
      <c r="G9" s="116"/>
    </row>
    <row r="10" spans="1:7" ht="21.75" customHeight="1" thickTop="1" x14ac:dyDescent="0.25">
      <c r="A10" s="29" t="s">
        <v>39</v>
      </c>
      <c r="B10" s="38">
        <f t="shared" ref="B10:G10" si="0">SUM(B11:B14)</f>
        <v>10034</v>
      </c>
      <c r="C10" s="39">
        <f t="shared" si="0"/>
        <v>4</v>
      </c>
      <c r="D10" s="39">
        <f t="shared" si="0"/>
        <v>1704487015</v>
      </c>
      <c r="E10" s="38">
        <f t="shared" si="0"/>
        <v>109403</v>
      </c>
      <c r="F10" s="39">
        <f t="shared" si="0"/>
        <v>33</v>
      </c>
      <c r="G10" s="40">
        <f t="shared" si="0"/>
        <v>21505522353</v>
      </c>
    </row>
    <row r="11" spans="1:7" ht="21.75" customHeight="1" x14ac:dyDescent="0.25">
      <c r="A11" s="12" t="s">
        <v>46</v>
      </c>
      <c r="B11" s="31">
        <v>7408</v>
      </c>
      <c r="C11" s="32"/>
      <c r="D11" s="33">
        <v>1407801528</v>
      </c>
      <c r="E11" s="31">
        <v>75473</v>
      </c>
      <c r="F11" s="32"/>
      <c r="G11" s="33">
        <v>17891513731</v>
      </c>
    </row>
    <row r="12" spans="1:7" ht="21.75" customHeight="1" x14ac:dyDescent="0.25">
      <c r="A12" s="12" t="s">
        <v>47</v>
      </c>
      <c r="B12" s="5">
        <v>1223</v>
      </c>
      <c r="C12" s="10"/>
      <c r="D12" s="19">
        <v>233311406</v>
      </c>
      <c r="E12" s="5">
        <v>17824</v>
      </c>
      <c r="F12" s="10"/>
      <c r="G12" s="19">
        <v>2813640806</v>
      </c>
    </row>
    <row r="13" spans="1:7" ht="21.75" customHeight="1" x14ac:dyDescent="0.25">
      <c r="A13" s="12" t="s">
        <v>48</v>
      </c>
      <c r="B13" s="5">
        <v>1399</v>
      </c>
      <c r="C13" s="10"/>
      <c r="D13" s="19">
        <v>63218007</v>
      </c>
      <c r="E13" s="5">
        <v>15964</v>
      </c>
      <c r="F13" s="10"/>
      <c r="G13" s="19">
        <v>753469312</v>
      </c>
    </row>
    <row r="14" spans="1:7" ht="21.75" customHeight="1" thickBot="1" x14ac:dyDescent="0.3">
      <c r="A14" s="34" t="s">
        <v>49</v>
      </c>
      <c r="B14" s="26">
        <v>4</v>
      </c>
      <c r="C14" s="27">
        <v>4</v>
      </c>
      <c r="D14" s="35">
        <v>156074</v>
      </c>
      <c r="E14" s="26">
        <v>142</v>
      </c>
      <c r="F14" s="27">
        <v>33</v>
      </c>
      <c r="G14" s="35">
        <v>46898504</v>
      </c>
    </row>
    <row r="15" spans="1:7" ht="17.25" customHeight="1" thickTop="1" x14ac:dyDescent="0.25">
      <c r="A15" s="108" t="s">
        <v>103</v>
      </c>
    </row>
    <row r="16" spans="1:7" ht="17.25" customHeight="1" x14ac:dyDescent="0.25">
      <c r="A16" s="20" t="s">
        <v>57</v>
      </c>
    </row>
    <row r="17" spans="1:7" ht="11.25" customHeight="1" thickBot="1" x14ac:dyDescent="0.3">
      <c r="A17" s="20"/>
    </row>
    <row r="18" spans="1:7" ht="27.75" customHeight="1" thickTop="1" thickBot="1" x14ac:dyDescent="0.3">
      <c r="A18" s="109" t="s">
        <v>50</v>
      </c>
      <c r="B18" s="110"/>
      <c r="C18" s="110"/>
      <c r="D18" s="110"/>
      <c r="E18" s="110"/>
      <c r="F18" s="110"/>
      <c r="G18" s="111"/>
    </row>
    <row r="19" spans="1:7" ht="25.15" customHeight="1" thickTop="1" thickBot="1" x14ac:dyDescent="0.3">
      <c r="A19" s="74"/>
      <c r="B19" s="112" t="s">
        <v>1</v>
      </c>
      <c r="C19" s="112"/>
      <c r="D19" s="112"/>
      <c r="E19" s="112" t="s">
        <v>2</v>
      </c>
      <c r="F19" s="112"/>
      <c r="G19" s="112"/>
    </row>
    <row r="20" spans="1:7" ht="32.25" customHeight="1" thickTop="1" thickBot="1" x14ac:dyDescent="0.3">
      <c r="A20" s="3" t="s">
        <v>51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1.75" customHeight="1" x14ac:dyDescent="0.25">
      <c r="A21" s="4" t="s">
        <v>83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1.75" customHeight="1" x14ac:dyDescent="0.25">
      <c r="A22" s="8" t="s">
        <v>84</v>
      </c>
      <c r="B22" s="23"/>
      <c r="C22" s="24">
        <v>1130275</v>
      </c>
      <c r="D22" s="11"/>
      <c r="E22" s="23"/>
      <c r="F22" s="24">
        <f>C22</f>
        <v>1130275</v>
      </c>
      <c r="G22" s="11"/>
    </row>
    <row r="23" spans="1:7" ht="21.75" customHeight="1" x14ac:dyDescent="0.25">
      <c r="A23" s="25" t="s">
        <v>9</v>
      </c>
      <c r="B23" s="26"/>
      <c r="C23" s="27"/>
      <c r="D23" s="14">
        <v>289772836</v>
      </c>
      <c r="E23" s="28"/>
      <c r="F23" s="28"/>
      <c r="G23" s="14">
        <v>3530075155</v>
      </c>
    </row>
    <row r="24" spans="1:7" ht="25.15" customHeight="1" x14ac:dyDescent="0.25">
      <c r="A24" s="37" t="s">
        <v>12</v>
      </c>
      <c r="B24" s="112" t="s">
        <v>13</v>
      </c>
      <c r="C24" s="117"/>
      <c r="D24" s="55" t="s">
        <v>6</v>
      </c>
      <c r="E24" s="112" t="s">
        <v>13</v>
      </c>
      <c r="F24" s="117"/>
      <c r="G24" s="55" t="s">
        <v>6</v>
      </c>
    </row>
    <row r="25" spans="1:7" ht="21.75" customHeight="1" x14ac:dyDescent="0.25">
      <c r="A25" s="29" t="s">
        <v>15</v>
      </c>
      <c r="B25" s="16"/>
      <c r="C25" s="17">
        <f>SUM(C26:C28)</f>
        <v>3284</v>
      </c>
      <c r="D25" s="30">
        <f>SUM(D26:D28)</f>
        <v>532504600</v>
      </c>
      <c r="E25" s="16"/>
      <c r="F25" s="17">
        <f>SUM(F26:F28)</f>
        <v>45518</v>
      </c>
      <c r="G25" s="30">
        <f>SUM(G26:G28)</f>
        <v>7373454200</v>
      </c>
    </row>
    <row r="26" spans="1:7" ht="21.75" customHeight="1" x14ac:dyDescent="0.25">
      <c r="A26" s="12" t="s">
        <v>18</v>
      </c>
      <c r="B26" s="5"/>
      <c r="C26" s="32">
        <v>194</v>
      </c>
      <c r="D26" s="33">
        <v>3957600</v>
      </c>
      <c r="E26" s="31"/>
      <c r="F26" s="32">
        <v>2459</v>
      </c>
      <c r="G26" s="33">
        <v>50469600</v>
      </c>
    </row>
    <row r="27" spans="1:7" ht="21.75" customHeight="1" x14ac:dyDescent="0.25">
      <c r="A27" s="12" t="s">
        <v>52</v>
      </c>
      <c r="B27" s="5"/>
      <c r="C27" s="10">
        <v>925</v>
      </c>
      <c r="D27" s="19">
        <v>197302000</v>
      </c>
      <c r="E27" s="5"/>
      <c r="F27" s="10">
        <v>12481</v>
      </c>
      <c r="G27" s="19">
        <v>2644550600</v>
      </c>
    </row>
    <row r="28" spans="1:7" ht="21.75" customHeight="1" thickBot="1" x14ac:dyDescent="0.3">
      <c r="A28" s="34" t="s">
        <v>53</v>
      </c>
      <c r="B28" s="26"/>
      <c r="C28" s="27">
        <v>2165</v>
      </c>
      <c r="D28" s="35">
        <v>331245000</v>
      </c>
      <c r="E28" s="26"/>
      <c r="F28" s="27">
        <v>30578</v>
      </c>
      <c r="G28" s="35">
        <v>4678434000</v>
      </c>
    </row>
    <row r="29" spans="1:7" ht="17.25" customHeight="1" thickTop="1" x14ac:dyDescent="0.25">
      <c r="A29" s="20" t="s">
        <v>91</v>
      </c>
    </row>
    <row r="30" spans="1:7" ht="11.25" customHeight="1" thickBot="1" x14ac:dyDescent="0.3">
      <c r="A30" s="20"/>
    </row>
    <row r="31" spans="1:7" ht="27.75" customHeight="1" thickTop="1" thickBot="1" x14ac:dyDescent="0.3">
      <c r="A31" s="109" t="s">
        <v>97</v>
      </c>
      <c r="B31" s="110"/>
      <c r="C31" s="110"/>
      <c r="D31" s="110"/>
      <c r="E31" s="110"/>
      <c r="F31" s="110"/>
      <c r="G31" s="111"/>
    </row>
    <row r="32" spans="1:7" ht="25.15" customHeight="1" thickTop="1" thickBot="1" x14ac:dyDescent="0.3">
      <c r="A32" s="102"/>
      <c r="B32" s="112" t="s">
        <v>1</v>
      </c>
      <c r="C32" s="112"/>
      <c r="D32" s="112"/>
      <c r="E32" s="112" t="s">
        <v>98</v>
      </c>
      <c r="F32" s="112"/>
      <c r="G32" s="112"/>
    </row>
    <row r="33" spans="1:7" ht="33" customHeight="1" thickTop="1" thickBot="1" x14ac:dyDescent="0.3">
      <c r="A33" s="102" t="s">
        <v>51</v>
      </c>
      <c r="B33" s="104" t="s">
        <v>4</v>
      </c>
      <c r="C33" s="105" t="s">
        <v>5</v>
      </c>
      <c r="D33" s="103" t="s">
        <v>6</v>
      </c>
      <c r="E33" s="104" t="s">
        <v>4</v>
      </c>
      <c r="F33" s="105" t="s">
        <v>5</v>
      </c>
      <c r="G33" s="103" t="s">
        <v>6</v>
      </c>
    </row>
    <row r="34" spans="1:7" ht="20.25" customHeight="1" thickTop="1" x14ac:dyDescent="0.25">
      <c r="A34" s="4" t="s">
        <v>83</v>
      </c>
      <c r="B34" s="21">
        <v>282</v>
      </c>
      <c r="C34" s="22"/>
      <c r="D34" s="40"/>
      <c r="E34" s="21">
        <f>B34</f>
        <v>282</v>
      </c>
      <c r="F34" s="22"/>
      <c r="G34" s="40"/>
    </row>
    <row r="35" spans="1:7" ht="20.25" customHeight="1" x14ac:dyDescent="0.25">
      <c r="A35" s="8" t="s">
        <v>84</v>
      </c>
      <c r="B35" s="31"/>
      <c r="C35" s="24">
        <v>90628</v>
      </c>
      <c r="D35" s="33"/>
      <c r="E35" s="31"/>
      <c r="F35" s="24">
        <f>C35</f>
        <v>90628</v>
      </c>
      <c r="G35" s="33"/>
    </row>
    <row r="36" spans="1:7" ht="20.25" customHeight="1" thickBot="1" x14ac:dyDescent="0.3">
      <c r="A36" s="25" t="s">
        <v>9</v>
      </c>
      <c r="B36" s="88"/>
      <c r="C36" s="27"/>
      <c r="D36" s="14">
        <v>4942119</v>
      </c>
      <c r="E36" s="28"/>
      <c r="F36" s="28"/>
      <c r="G36" s="14">
        <v>5444725</v>
      </c>
    </row>
    <row r="37" spans="1:7" ht="22.5" customHeight="1" thickTop="1" thickBot="1" x14ac:dyDescent="0.3">
      <c r="A37" s="106" t="s">
        <v>12</v>
      </c>
      <c r="B37" s="112" t="s">
        <v>13</v>
      </c>
      <c r="C37" s="117"/>
      <c r="D37" s="55" t="s">
        <v>6</v>
      </c>
      <c r="E37" s="112" t="s">
        <v>13</v>
      </c>
      <c r="F37" s="117"/>
      <c r="G37" s="55" t="s">
        <v>6</v>
      </c>
    </row>
    <row r="38" spans="1:7" ht="21.75" customHeight="1" thickTop="1" x14ac:dyDescent="0.25">
      <c r="A38" s="29" t="s">
        <v>15</v>
      </c>
      <c r="B38" s="86"/>
      <c r="C38" s="17">
        <f>SUM(C39:C41)</f>
        <v>11</v>
      </c>
      <c r="D38" s="85">
        <f>SUM(D39:D41)</f>
        <v>43678</v>
      </c>
      <c r="E38" s="86"/>
      <c r="F38" s="17">
        <f>SUM(F39:F41)</f>
        <v>12</v>
      </c>
      <c r="G38" s="85">
        <f>SUM(G39:G41)</f>
        <v>44254</v>
      </c>
    </row>
    <row r="39" spans="1:7" ht="21.75" customHeight="1" x14ac:dyDescent="0.25">
      <c r="A39" s="12" t="s">
        <v>100</v>
      </c>
      <c r="B39" s="87"/>
      <c r="C39" s="32">
        <v>11</v>
      </c>
      <c r="D39" s="33">
        <v>43678</v>
      </c>
      <c r="E39" s="31"/>
      <c r="F39" s="32">
        <v>12</v>
      </c>
      <c r="G39" s="33">
        <v>44254</v>
      </c>
    </row>
    <row r="40" spans="1:7" ht="21.75" customHeight="1" x14ac:dyDescent="0.25">
      <c r="A40" s="12" t="s">
        <v>52</v>
      </c>
      <c r="B40" s="87"/>
      <c r="C40" s="44">
        <v>0</v>
      </c>
      <c r="D40" s="83">
        <v>0</v>
      </c>
      <c r="E40" s="87"/>
      <c r="F40" s="44">
        <v>0</v>
      </c>
      <c r="G40" s="83">
        <v>0</v>
      </c>
    </row>
    <row r="41" spans="1:7" ht="21.75" customHeight="1" thickBot="1" x14ac:dyDescent="0.3">
      <c r="A41" s="34" t="s">
        <v>53</v>
      </c>
      <c r="B41" s="88"/>
      <c r="C41" s="27">
        <v>0</v>
      </c>
      <c r="D41" s="82">
        <v>0</v>
      </c>
      <c r="E41" s="88"/>
      <c r="F41" s="27">
        <v>0</v>
      </c>
      <c r="G41" s="82">
        <v>0</v>
      </c>
    </row>
    <row r="42" spans="1:7" ht="17.25" thickTop="1" x14ac:dyDescent="0.25">
      <c r="A42" s="20" t="s">
        <v>99</v>
      </c>
    </row>
  </sheetData>
  <mergeCells count="18">
    <mergeCell ref="A1:G1"/>
    <mergeCell ref="B2:D2"/>
    <mergeCell ref="E2:G2"/>
    <mergeCell ref="A8:A9"/>
    <mergeCell ref="B8:C8"/>
    <mergeCell ref="D8:D9"/>
    <mergeCell ref="E8:F8"/>
    <mergeCell ref="G8:G9"/>
    <mergeCell ref="B32:D32"/>
    <mergeCell ref="E32:G32"/>
    <mergeCell ref="B37:C37"/>
    <mergeCell ref="E37:F37"/>
    <mergeCell ref="A18:G18"/>
    <mergeCell ref="B24:C24"/>
    <mergeCell ref="E24:F24"/>
    <mergeCell ref="A31:G31"/>
    <mergeCell ref="B19:D19"/>
    <mergeCell ref="E19:G1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&amp;C&amp;"微軟正黑體,粗體"&amp;16勞工保險局107年12月統計提要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9"/>
  <sheetViews>
    <sheetView showGridLines="0" zoomScale="80" zoomScaleNormal="8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1025" ht="30" customHeight="1" thickBot="1" x14ac:dyDescent="0.3">
      <c r="A1" s="126" t="s">
        <v>54</v>
      </c>
      <c r="B1" s="127"/>
      <c r="C1" s="127"/>
      <c r="D1" s="127"/>
      <c r="E1" s="127"/>
      <c r="F1" s="127"/>
      <c r="G1" s="127"/>
      <c r="H1" s="127"/>
      <c r="AMG1"/>
      <c r="AMH1"/>
      <c r="AMI1"/>
      <c r="AMJ1"/>
      <c r="AMK1"/>
    </row>
    <row r="2" spans="1:1025" ht="26.25" customHeight="1" thickTop="1" thickBot="1" x14ac:dyDescent="0.3">
      <c r="A2" s="102"/>
      <c r="B2" s="124" t="s">
        <v>1</v>
      </c>
      <c r="C2" s="128"/>
      <c r="D2" s="128"/>
      <c r="E2" s="129"/>
      <c r="F2" s="124" t="s">
        <v>2</v>
      </c>
      <c r="G2" s="128"/>
      <c r="H2" s="129"/>
      <c r="AMG2"/>
      <c r="AMH2"/>
      <c r="AMI2"/>
      <c r="AMJ2"/>
      <c r="AMK2"/>
    </row>
    <row r="3" spans="1:1025" ht="26.25" customHeight="1" thickTop="1" thickBot="1" x14ac:dyDescent="0.3">
      <c r="A3" s="102" t="s">
        <v>44</v>
      </c>
      <c r="B3" s="112" t="s">
        <v>72</v>
      </c>
      <c r="C3" s="117"/>
      <c r="D3" s="130" t="s">
        <v>6</v>
      </c>
      <c r="E3" s="116"/>
      <c r="F3" s="124" t="s">
        <v>72</v>
      </c>
      <c r="G3" s="125"/>
      <c r="H3" s="56" t="s">
        <v>6</v>
      </c>
      <c r="AMG3"/>
      <c r="AMH3"/>
      <c r="AMI3"/>
      <c r="AMJ3"/>
      <c r="AMK3"/>
    </row>
    <row r="4" spans="1:1025" ht="26.25" customHeight="1" thickTop="1" x14ac:dyDescent="0.25">
      <c r="A4" s="29" t="s">
        <v>39</v>
      </c>
      <c r="B4" s="21"/>
      <c r="C4" s="22">
        <f>SUM(C5:C6)</f>
        <v>601518</v>
      </c>
      <c r="D4" s="118">
        <f>SUM(D5:D6)</f>
        <v>4338815936</v>
      </c>
      <c r="E4" s="119"/>
      <c r="F4" s="22"/>
      <c r="G4" s="22">
        <f>C4</f>
        <v>601518</v>
      </c>
      <c r="H4" s="40">
        <f>SUM(H5:H6)</f>
        <v>52653533381</v>
      </c>
      <c r="AMG4"/>
      <c r="AMH4"/>
      <c r="AMI4"/>
      <c r="AMJ4"/>
      <c r="AMK4"/>
    </row>
    <row r="5" spans="1:1025" ht="26.25" customHeight="1" x14ac:dyDescent="0.25">
      <c r="A5" s="12" t="s">
        <v>55</v>
      </c>
      <c r="B5" s="31"/>
      <c r="C5" s="107">
        <v>543960</v>
      </c>
      <c r="D5" s="120">
        <v>3921008200</v>
      </c>
      <c r="E5" s="121"/>
      <c r="F5" s="78"/>
      <c r="G5" s="24">
        <f>C5</f>
        <v>543960</v>
      </c>
      <c r="H5" s="33">
        <v>47728341981</v>
      </c>
      <c r="AMG5"/>
      <c r="AMH5"/>
      <c r="AMI5"/>
      <c r="AMJ5"/>
      <c r="AMK5"/>
    </row>
    <row r="6" spans="1:1025" ht="26.25" customHeight="1" thickBot="1" x14ac:dyDescent="0.3">
      <c r="A6" s="34" t="s">
        <v>56</v>
      </c>
      <c r="B6" s="88"/>
      <c r="C6" s="27">
        <v>57558</v>
      </c>
      <c r="D6" s="122">
        <v>417807736</v>
      </c>
      <c r="E6" s="123"/>
      <c r="F6" s="28"/>
      <c r="G6" s="28">
        <f>C6</f>
        <v>57558</v>
      </c>
      <c r="H6" s="14">
        <v>4925191400</v>
      </c>
      <c r="AMG6"/>
      <c r="AMH6"/>
      <c r="AMI6"/>
      <c r="AMJ6"/>
      <c r="AMK6"/>
    </row>
    <row r="7" spans="1:1025" ht="18" thickTop="1" thickBot="1" x14ac:dyDescent="0.3"/>
    <row r="8" spans="1:1025" ht="30" customHeight="1" thickTop="1" thickBot="1" x14ac:dyDescent="0.3">
      <c r="A8" s="131" t="s">
        <v>58</v>
      </c>
      <c r="B8" s="132"/>
      <c r="C8" s="132"/>
      <c r="D8" s="132"/>
      <c r="E8" s="132"/>
      <c r="F8" s="132"/>
      <c r="G8" s="132"/>
      <c r="H8" s="133"/>
    </row>
    <row r="9" spans="1:1025" ht="28.5" customHeight="1" thickTop="1" thickBot="1" x14ac:dyDescent="0.3">
      <c r="A9" s="140" t="s">
        <v>59</v>
      </c>
      <c r="B9" s="112" t="s">
        <v>92</v>
      </c>
      <c r="C9" s="112"/>
      <c r="D9" s="112"/>
      <c r="E9" s="112"/>
      <c r="F9" s="112" t="s">
        <v>94</v>
      </c>
      <c r="G9" s="112"/>
      <c r="H9" s="112"/>
    </row>
    <row r="10" spans="1:1025" ht="28.9" customHeight="1" thickTop="1" thickBot="1" x14ac:dyDescent="0.3">
      <c r="A10" s="141"/>
      <c r="B10" s="134" t="s">
        <v>60</v>
      </c>
      <c r="C10" s="135"/>
      <c r="D10" s="136" t="s">
        <v>6</v>
      </c>
      <c r="E10" s="137"/>
      <c r="F10" s="138" t="s">
        <v>60</v>
      </c>
      <c r="G10" s="139"/>
      <c r="H10" s="116" t="s">
        <v>6</v>
      </c>
    </row>
    <row r="11" spans="1:1025" ht="28.9" customHeight="1" thickTop="1" thickBot="1" x14ac:dyDescent="0.3">
      <c r="A11" s="142"/>
      <c r="B11" s="58" t="s">
        <v>95</v>
      </c>
      <c r="C11" s="59" t="s">
        <v>96</v>
      </c>
      <c r="D11" s="59" t="s">
        <v>95</v>
      </c>
      <c r="E11" s="54" t="s">
        <v>96</v>
      </c>
      <c r="F11" s="138"/>
      <c r="G11" s="139"/>
      <c r="H11" s="116"/>
    </row>
    <row r="12" spans="1:1025" ht="26.25" customHeight="1" thickTop="1" x14ac:dyDescent="0.25">
      <c r="A12" s="8" t="s">
        <v>7</v>
      </c>
      <c r="B12" s="24">
        <v>3281318</v>
      </c>
      <c r="C12" s="24">
        <v>3286664</v>
      </c>
      <c r="D12" s="13"/>
      <c r="E12" s="11"/>
      <c r="F12" s="86"/>
      <c r="G12" s="17">
        <f>C12</f>
        <v>3286664</v>
      </c>
      <c r="H12" s="30"/>
    </row>
    <row r="13" spans="1:1025" ht="26.25" customHeight="1" x14ac:dyDescent="0.25">
      <c r="A13" s="8" t="s">
        <v>61</v>
      </c>
      <c r="B13" s="10"/>
      <c r="C13" s="10"/>
      <c r="D13" s="13">
        <f>SUM(D14:D15)</f>
        <v>12421285174</v>
      </c>
      <c r="E13" s="11">
        <f>SUM(E14:E15)</f>
        <v>2721570552</v>
      </c>
      <c r="F13" s="87"/>
      <c r="G13" s="60"/>
      <c r="H13" s="11">
        <f>SUM(H14:H15)</f>
        <v>51895694607</v>
      </c>
    </row>
    <row r="14" spans="1:1025" ht="26.25" customHeight="1" x14ac:dyDescent="0.25">
      <c r="A14" s="41" t="s">
        <v>62</v>
      </c>
      <c r="B14" s="10"/>
      <c r="C14" s="10"/>
      <c r="D14" s="13">
        <v>2693019967</v>
      </c>
      <c r="E14" s="11">
        <v>2721570552</v>
      </c>
      <c r="F14" s="87"/>
      <c r="G14" s="60"/>
      <c r="H14" s="11">
        <v>32923925323</v>
      </c>
    </row>
    <row r="15" spans="1:1025" ht="26.25" customHeight="1" thickBot="1" x14ac:dyDescent="0.3">
      <c r="A15" s="42" t="s">
        <v>63</v>
      </c>
      <c r="B15" s="27"/>
      <c r="C15" s="27"/>
      <c r="D15" s="28">
        <v>9728265207</v>
      </c>
      <c r="E15" s="14">
        <v>0</v>
      </c>
      <c r="F15" s="88"/>
      <c r="G15" s="27"/>
      <c r="H15" s="11">
        <v>18971769284</v>
      </c>
    </row>
    <row r="16" spans="1:1025" ht="28.5" customHeight="1" thickTop="1" thickBot="1" x14ac:dyDescent="0.3">
      <c r="A16" s="140" t="s">
        <v>12</v>
      </c>
      <c r="B16" s="112" t="s">
        <v>93</v>
      </c>
      <c r="C16" s="112"/>
      <c r="D16" s="112"/>
      <c r="E16" s="112"/>
      <c r="F16" s="112" t="s">
        <v>94</v>
      </c>
      <c r="G16" s="112"/>
      <c r="H16" s="112"/>
    </row>
    <row r="17" spans="1:8" ht="28.9" customHeight="1" thickTop="1" thickBot="1" x14ac:dyDescent="0.3">
      <c r="A17" s="141"/>
      <c r="B17" s="114" t="s">
        <v>60</v>
      </c>
      <c r="C17" s="115"/>
      <c r="D17" s="116" t="s">
        <v>6</v>
      </c>
      <c r="E17" s="112"/>
      <c r="F17" s="114" t="s">
        <v>60</v>
      </c>
      <c r="G17" s="115"/>
      <c r="H17" s="116" t="s">
        <v>6</v>
      </c>
    </row>
    <row r="18" spans="1:8" ht="25.9" customHeight="1" thickTop="1" thickBot="1" x14ac:dyDescent="0.3">
      <c r="A18" s="142"/>
      <c r="B18" s="53"/>
      <c r="C18" s="57" t="s">
        <v>14</v>
      </c>
      <c r="D18" s="116"/>
      <c r="E18" s="112"/>
      <c r="F18" s="53"/>
      <c r="G18" s="57" t="s">
        <v>14</v>
      </c>
      <c r="H18" s="116"/>
    </row>
    <row r="19" spans="1:8" ht="26.25" customHeight="1" thickTop="1" x14ac:dyDescent="0.25">
      <c r="A19" s="29" t="s">
        <v>15</v>
      </c>
      <c r="B19" s="16">
        <f>B24+B31</f>
        <v>1739581</v>
      </c>
      <c r="C19" s="17"/>
      <c r="D19" s="17"/>
      <c r="E19" s="85">
        <f>E20+E23</f>
        <v>6668781153</v>
      </c>
      <c r="F19" s="16">
        <f>F24+F31</f>
        <v>1770198</v>
      </c>
      <c r="G19" s="17"/>
      <c r="H19" s="30">
        <f>H20+H23</f>
        <v>78982940293</v>
      </c>
    </row>
    <row r="20" spans="1:8" ht="26.25" customHeight="1" x14ac:dyDescent="0.25">
      <c r="A20" s="12" t="s">
        <v>64</v>
      </c>
      <c r="B20" s="62"/>
      <c r="C20" s="60"/>
      <c r="D20" s="60"/>
      <c r="E20" s="83">
        <f>E21+E22</f>
        <v>4367316158</v>
      </c>
      <c r="F20" s="31"/>
      <c r="G20" s="60"/>
      <c r="H20" s="61">
        <f>H21+H22</f>
        <v>50262919515</v>
      </c>
    </row>
    <row r="21" spans="1:8" ht="26.25" customHeight="1" x14ac:dyDescent="0.25">
      <c r="A21" s="43" t="s">
        <v>65</v>
      </c>
      <c r="B21" s="62"/>
      <c r="C21" s="60"/>
      <c r="D21" s="60"/>
      <c r="E21" s="83">
        <v>1402008081</v>
      </c>
      <c r="F21" s="31"/>
      <c r="G21" s="60"/>
      <c r="H21" s="61">
        <v>15837440569</v>
      </c>
    </row>
    <row r="22" spans="1:8" ht="26.25" customHeight="1" x14ac:dyDescent="0.25">
      <c r="A22" s="43" t="s">
        <v>66</v>
      </c>
      <c r="B22" s="62"/>
      <c r="C22" s="60"/>
      <c r="D22" s="60"/>
      <c r="E22" s="83">
        <v>2965308077</v>
      </c>
      <c r="F22" s="31"/>
      <c r="G22" s="60"/>
      <c r="H22" s="61">
        <v>34425478946</v>
      </c>
    </row>
    <row r="23" spans="1:8" ht="26.25" customHeight="1" thickBot="1" x14ac:dyDescent="0.3">
      <c r="A23" s="67" t="s">
        <v>67</v>
      </c>
      <c r="B23" s="71"/>
      <c r="C23" s="72"/>
      <c r="D23" s="72"/>
      <c r="E23" s="84">
        <f>E26+E27+E29</f>
        <v>2301464995</v>
      </c>
      <c r="F23" s="68"/>
      <c r="G23" s="72"/>
      <c r="H23" s="73">
        <f>H26+H27+H29</f>
        <v>28720020778</v>
      </c>
    </row>
    <row r="24" spans="1:8" ht="26.25" customHeight="1" x14ac:dyDescent="0.25">
      <c r="A24" s="12" t="s">
        <v>17</v>
      </c>
      <c r="B24" s="62">
        <f>SUM(B25:B30)</f>
        <v>1736988</v>
      </c>
      <c r="C24" s="60">
        <f>SUM(C25:C30)</f>
        <v>12751</v>
      </c>
      <c r="D24" s="60"/>
      <c r="E24" s="83">
        <f>SUM(E25:E30)</f>
        <v>6526598049</v>
      </c>
      <c r="F24" s="31">
        <f t="shared" ref="F24:F30" si="0">B24</f>
        <v>1736988</v>
      </c>
      <c r="G24" s="60">
        <f>SUM(G25:G30)</f>
        <v>147411</v>
      </c>
      <c r="H24" s="61">
        <f>SUM(H25:H30)</f>
        <v>77069724343</v>
      </c>
    </row>
    <row r="25" spans="1:8" ht="26.25" customHeight="1" x14ac:dyDescent="0.25">
      <c r="A25" s="46" t="s">
        <v>73</v>
      </c>
      <c r="B25" s="5">
        <v>1007715</v>
      </c>
      <c r="C25" s="44">
        <v>11051</v>
      </c>
      <c r="D25" s="60"/>
      <c r="E25" s="83">
        <v>3851520118</v>
      </c>
      <c r="F25" s="31">
        <f t="shared" si="0"/>
        <v>1007715</v>
      </c>
      <c r="G25" s="32">
        <v>125548</v>
      </c>
      <c r="H25" s="45">
        <v>44044717210</v>
      </c>
    </row>
    <row r="26" spans="1:8" ht="26.25" customHeight="1" x14ac:dyDescent="0.25">
      <c r="A26" s="46" t="s">
        <v>74</v>
      </c>
      <c r="B26" s="5">
        <v>574008</v>
      </c>
      <c r="C26" s="10">
        <v>79</v>
      </c>
      <c r="D26" s="60"/>
      <c r="E26" s="83">
        <v>2053301707</v>
      </c>
      <c r="F26" s="31">
        <f t="shared" si="0"/>
        <v>574008</v>
      </c>
      <c r="G26" s="10">
        <v>2203</v>
      </c>
      <c r="H26" s="45">
        <v>25750367955</v>
      </c>
    </row>
    <row r="27" spans="1:8" ht="26.25" customHeight="1" x14ac:dyDescent="0.25">
      <c r="A27" s="46" t="s">
        <v>75</v>
      </c>
      <c r="B27" s="5">
        <v>40878</v>
      </c>
      <c r="C27" s="10">
        <v>457</v>
      </c>
      <c r="D27" s="60"/>
      <c r="E27" s="83">
        <v>148589180</v>
      </c>
      <c r="F27" s="31">
        <f t="shared" si="0"/>
        <v>40878</v>
      </c>
      <c r="G27" s="10">
        <v>5532</v>
      </c>
      <c r="H27" s="45">
        <v>1761205927</v>
      </c>
    </row>
    <row r="28" spans="1:8" ht="26.25" customHeight="1" x14ac:dyDescent="0.25">
      <c r="A28" s="46" t="s">
        <v>76</v>
      </c>
      <c r="B28" s="5">
        <v>7242</v>
      </c>
      <c r="C28" s="44">
        <v>116</v>
      </c>
      <c r="D28" s="60"/>
      <c r="E28" s="83">
        <v>26966427</v>
      </c>
      <c r="F28" s="31">
        <f t="shared" si="0"/>
        <v>7242</v>
      </c>
      <c r="G28" s="32">
        <v>1257</v>
      </c>
      <c r="H28" s="45">
        <v>318177687</v>
      </c>
    </row>
    <row r="29" spans="1:8" ht="26.25" customHeight="1" x14ac:dyDescent="0.25">
      <c r="A29" s="46" t="s">
        <v>77</v>
      </c>
      <c r="B29" s="5">
        <v>20415</v>
      </c>
      <c r="C29" s="10">
        <v>59</v>
      </c>
      <c r="D29" s="60"/>
      <c r="E29" s="83">
        <v>99574108</v>
      </c>
      <c r="F29" s="31">
        <f t="shared" si="0"/>
        <v>20415</v>
      </c>
      <c r="G29" s="10">
        <v>720</v>
      </c>
      <c r="H29" s="45">
        <v>1208446896</v>
      </c>
    </row>
    <row r="30" spans="1:8" ht="26.25" customHeight="1" x14ac:dyDescent="0.25">
      <c r="A30" s="46" t="s">
        <v>78</v>
      </c>
      <c r="B30" s="87">
        <v>86730</v>
      </c>
      <c r="C30" s="60">
        <v>989</v>
      </c>
      <c r="D30" s="60"/>
      <c r="E30" s="83">
        <v>346646509</v>
      </c>
      <c r="F30" s="31">
        <f t="shared" si="0"/>
        <v>86730</v>
      </c>
      <c r="G30" s="60">
        <v>12151</v>
      </c>
      <c r="H30" s="83">
        <v>3986808668</v>
      </c>
    </row>
    <row r="31" spans="1:8" ht="26.25" customHeight="1" x14ac:dyDescent="0.25">
      <c r="A31" s="93" t="s">
        <v>16</v>
      </c>
      <c r="B31" s="94">
        <f>SUM(B32:B33)</f>
        <v>2593</v>
      </c>
      <c r="C31" s="95"/>
      <c r="D31" s="95"/>
      <c r="E31" s="96">
        <f>SUM(E32:E33)</f>
        <v>142183104</v>
      </c>
      <c r="F31" s="94">
        <f>SUM(F32:F33)</f>
        <v>33210</v>
      </c>
      <c r="G31" s="101"/>
      <c r="H31" s="96">
        <f>SUM(H32:H33)</f>
        <v>1913215950</v>
      </c>
    </row>
    <row r="32" spans="1:8" ht="26.25" customHeight="1" x14ac:dyDescent="0.25">
      <c r="A32" s="46" t="s">
        <v>79</v>
      </c>
      <c r="B32" s="87">
        <v>1721</v>
      </c>
      <c r="C32" s="60"/>
      <c r="D32" s="60"/>
      <c r="E32" s="83">
        <v>62483604</v>
      </c>
      <c r="F32" s="87">
        <v>20231</v>
      </c>
      <c r="G32" s="60"/>
      <c r="H32" s="33">
        <v>727301550</v>
      </c>
    </row>
    <row r="33" spans="1:8" ht="26.25" customHeight="1" thickBot="1" x14ac:dyDescent="0.3">
      <c r="A33" s="47" t="s">
        <v>80</v>
      </c>
      <c r="B33" s="88">
        <v>872</v>
      </c>
      <c r="C33" s="27"/>
      <c r="D33" s="27"/>
      <c r="E33" s="82">
        <v>79699500</v>
      </c>
      <c r="F33" s="88">
        <v>12979</v>
      </c>
      <c r="G33" s="27"/>
      <c r="H33" s="14">
        <v>1185914400</v>
      </c>
    </row>
    <row r="34" spans="1:8" s="49" customFormat="1" ht="21.75" customHeight="1" thickTop="1" x14ac:dyDescent="0.25">
      <c r="A34" s="20" t="s">
        <v>68</v>
      </c>
      <c r="B34" s="48"/>
      <c r="C34" s="48"/>
      <c r="D34" s="48"/>
      <c r="E34" s="48"/>
      <c r="F34" s="48"/>
      <c r="G34" s="48"/>
      <c r="H34" s="48"/>
    </row>
    <row r="35" spans="1:8" s="49" customFormat="1" ht="21.75" customHeight="1" x14ac:dyDescent="0.25">
      <c r="A35" s="20" t="s">
        <v>88</v>
      </c>
      <c r="B35" s="48"/>
      <c r="C35" s="48"/>
      <c r="D35" s="48"/>
      <c r="E35" s="48"/>
      <c r="F35" s="48"/>
      <c r="G35" s="48"/>
      <c r="H35" s="48"/>
    </row>
    <row r="36" spans="1:8" s="49" customFormat="1" ht="21.75" customHeight="1" x14ac:dyDescent="0.25">
      <c r="A36" s="20" t="s">
        <v>69</v>
      </c>
      <c r="B36" s="48"/>
      <c r="C36" s="48"/>
      <c r="D36" s="48"/>
      <c r="E36" s="48"/>
      <c r="F36" s="48"/>
      <c r="G36" s="48"/>
      <c r="H36" s="48"/>
    </row>
    <row r="37" spans="1:8" s="49" customFormat="1" ht="21.75" customHeight="1" x14ac:dyDescent="0.25">
      <c r="A37" s="20" t="s">
        <v>70</v>
      </c>
      <c r="B37" s="48"/>
      <c r="C37" s="48"/>
      <c r="D37" s="48"/>
      <c r="E37" s="48"/>
      <c r="F37" s="48"/>
      <c r="G37" s="48"/>
      <c r="H37" s="48"/>
    </row>
    <row r="38" spans="1:8" s="49" customFormat="1" ht="21.75" customHeight="1" x14ac:dyDescent="0.25">
      <c r="A38" s="20" t="s">
        <v>71</v>
      </c>
      <c r="B38" s="48"/>
      <c r="C38" s="48"/>
      <c r="D38" s="48"/>
      <c r="E38" s="48"/>
      <c r="F38" s="48"/>
      <c r="G38" s="48"/>
      <c r="H38" s="48"/>
    </row>
    <row r="39" spans="1:8" s="49" customFormat="1" ht="21.75" customHeight="1" x14ac:dyDescent="0.25">
      <c r="A39" s="20" t="s">
        <v>104</v>
      </c>
      <c r="B39" s="48"/>
      <c r="C39" s="48"/>
      <c r="D39" s="48"/>
      <c r="E39" s="48"/>
      <c r="F39" s="48"/>
      <c r="G39" s="48"/>
      <c r="H39" s="48"/>
    </row>
  </sheetData>
  <mergeCells count="24">
    <mergeCell ref="B16:E16"/>
    <mergeCell ref="F16:H16"/>
    <mergeCell ref="A9:A11"/>
    <mergeCell ref="A16:A18"/>
    <mergeCell ref="H17:H18"/>
    <mergeCell ref="B17:C17"/>
    <mergeCell ref="D17:E18"/>
    <mergeCell ref="F17:G17"/>
    <mergeCell ref="A8:H8"/>
    <mergeCell ref="B9:E9"/>
    <mergeCell ref="F9:H9"/>
    <mergeCell ref="B10:C10"/>
    <mergeCell ref="D10:E10"/>
    <mergeCell ref="F10:G11"/>
    <mergeCell ref="H10:H11"/>
    <mergeCell ref="D4:E4"/>
    <mergeCell ref="D5:E5"/>
    <mergeCell ref="D6:E6"/>
    <mergeCell ref="F3:G3"/>
    <mergeCell ref="A1:H1"/>
    <mergeCell ref="B2:E2"/>
    <mergeCell ref="F2:H2"/>
    <mergeCell ref="B3:C3"/>
    <mergeCell ref="D3:E3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&amp;C&amp;"微軟正黑體,粗體"&amp;16勞工保險局107年12月統計提要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就業保險&amp;積欠墊償</vt:lpstr>
      <vt:lpstr>勞工退休金&amp;農民保險</vt:lpstr>
      <vt:lpstr>老農津貼&amp;國民年金</vt:lpstr>
      <vt:lpstr>'勞工退休金&amp;農民保險'!Print_Area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2019-02-19T01:31:46Z</dcterms:created>
  <dcterms:modified xsi:type="dcterms:W3CDTF">2019-02-19T01:31:57Z</dcterms:modified>
  <dc:language/>
</cp:coreProperties>
</file>