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65" yWindow="90" windowWidth="13785" windowHeight="1171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'勞工退休金&amp;農民保險'!$A$1:$G$42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21" i="1" l="1"/>
  <c r="G6" i="4" l="1"/>
  <c r="G5" i="4"/>
  <c r="H4" i="4"/>
  <c r="D4" i="4"/>
  <c r="C4" i="4"/>
  <c r="G4" i="4" s="1"/>
  <c r="G38" i="3"/>
  <c r="F38" i="3"/>
  <c r="D38" i="3"/>
  <c r="C38" i="3"/>
  <c r="F35" i="3"/>
  <c r="E34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H23" i="4"/>
  <c r="H20" i="4"/>
  <c r="H13" i="4"/>
  <c r="E13" i="4"/>
  <c r="D13" i="4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19" i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9" i="4" l="1"/>
  <c r="H19" i="4"/>
  <c r="B19" i="4"/>
  <c r="E16" i="1"/>
</calcChain>
</file>

<file path=xl/sharedStrings.xml><?xml version="1.0" encoding="utf-8"?>
<sst xmlns="http://schemas.openxmlformats.org/spreadsheetml/2006/main" count="229" uniqueCount="105">
  <si>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</si>
  <si>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</si>
  <si>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</si>
  <si>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</si>
  <si>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</si>
  <si>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</si>
  <si>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</si>
  <si>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</si>
  <si>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</si>
  <si>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</si>
  <si>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</si>
  <si>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</si>
  <si>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</si>
  <si>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</si>
  <si>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</si>
  <si>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</si>
  <si>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</si>
  <si>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</si>
  <si>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</si>
  <si>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</si>
  <si>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</si>
  <si>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</si>
  <si>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</si>
  <si>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</si>
  <si>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</si>
  <si>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</si>
  <si>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</si>
  <si>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</si>
  <si>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</si>
  <si>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</si>
  <si>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</si>
  <si>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</si>
  <si>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</si>
  <si>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</si>
  <si>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</si>
  <si>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</si>
  <si>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</si>
  <si>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</si>
  <si>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</si>
  <si>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</si>
  <si>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</si>
  <si>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</si>
  <si>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</si>
  <si>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</si>
  <si>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</si>
  <si>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</si>
  <si>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</si>
  <si>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</si>
  <si>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</si>
  <si>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</si>
  <si>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</si>
  <si>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</si>
  <si>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</si>
  <si>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</si>
  <si>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</si>
  <si>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</si>
  <si>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</si>
  <si>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</si>
  <si>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</si>
  <si>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</si>
  <si>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</si>
  <si>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</si>
  <si>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</si>
  <si>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</si>
  <si>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</si>
  <si>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</si>
  <si>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</si>
  <si>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</si>
  <si>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</si>
  <si>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</si>
  <si>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</si>
  <si>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</si>
  <si>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</si>
  <si>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</si>
  <si>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</si>
  <si>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</si>
  <si>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</si>
  <si>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</si>
  <si>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</si>
  <si>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</si>
  <si>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</si>
  <si>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</si>
  <si>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</si>
  <si>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</si>
  <si>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</si>
  <si>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</si>
  <si>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</si>
  <si>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</si>
  <si>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</si>
  <si>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</si>
  <si>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</si>
  <si>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</si>
  <si>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</si>
  <si>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</si>
  <si>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1、2月數</t>
    <phoneticPr fontId="6" type="noConversion"/>
  </si>
  <si>
    <t>2月數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</si>
  <si>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</si>
  <si>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</si>
  <si>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</si>
  <si>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</si>
  <si>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t>1月</t>
    <phoneticPr fontId="6" type="noConversion"/>
  </si>
  <si>
    <t>2月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</si>
  <si>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1,229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6,477,845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12,590,329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</si>
  <si>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5.55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</si>
  <si>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562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142,073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272,350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</si>
</sst>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2" t="s">
        <v>0</v>
      </c>
      <c r="B1" s="113"/>
      <c r="C1" s="113"/>
      <c r="D1" s="113"/>
      <c r="E1" s="113"/>
      <c r="F1" s="113"/>
      <c r="G1" s="114"/>
    </row>
    <row r="2" spans="1:7" ht="30" customHeight="1" thickTop="1" thickBot="1" x14ac:dyDescent="0.3">
      <c r="A2" s="3"/>
      <c r="B2" s="115" t="s">
        <v>1</v>
      </c>
      <c r="C2" s="115"/>
      <c r="D2" s="115"/>
      <c r="E2" s="115" t="s">
        <v>2</v>
      </c>
      <c r="F2" s="115"/>
      <c r="G2" s="115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81</v>
      </c>
      <c r="B4" s="5">
        <v>562159</v>
      </c>
      <c r="C4" s="6"/>
      <c r="D4" s="7"/>
      <c r="E4" s="5">
        <f>B4</f>
        <v>562159</v>
      </c>
      <c r="F4" s="6"/>
      <c r="G4" s="7"/>
    </row>
    <row r="5" spans="1:7" ht="28.35" customHeight="1" x14ac:dyDescent="0.25">
      <c r="A5" s="8" t="s">
        <v>82</v>
      </c>
      <c r="B5" s="9"/>
      <c r="C5" s="10">
        <v>10361577</v>
      </c>
      <c r="D5" s="11"/>
      <c r="E5" s="9"/>
      <c r="F5" s="10">
        <f>C5</f>
        <v>10361577</v>
      </c>
      <c r="G5" s="11"/>
    </row>
    <row r="6" spans="1:7" ht="28.35" customHeight="1" x14ac:dyDescent="0.25">
      <c r="A6" s="8" t="s">
        <v>8</v>
      </c>
      <c r="B6" s="78"/>
      <c r="C6" s="78"/>
      <c r="D6" s="33">
        <v>32035.73</v>
      </c>
      <c r="E6" s="78"/>
      <c r="F6" s="78"/>
      <c r="G6" s="33">
        <v>32039.279999999999</v>
      </c>
    </row>
    <row r="7" spans="1:7" ht="28.35" customHeight="1" x14ac:dyDescent="0.25">
      <c r="A7" s="8" t="s">
        <v>9</v>
      </c>
      <c r="B7" s="78"/>
      <c r="C7" s="78"/>
      <c r="D7" s="33">
        <f>D8+D9</f>
        <v>33114322350</v>
      </c>
      <c r="E7" s="78"/>
      <c r="F7" s="78"/>
      <c r="G7" s="33">
        <f>G8+G9</f>
        <v>66325166626</v>
      </c>
    </row>
    <row r="8" spans="1:7" ht="28.35" customHeight="1" x14ac:dyDescent="0.25">
      <c r="A8" s="12" t="s">
        <v>10</v>
      </c>
      <c r="B8" s="13"/>
      <c r="C8" s="13"/>
      <c r="D8" s="11">
        <v>32462403536</v>
      </c>
      <c r="E8" s="13"/>
      <c r="F8" s="13"/>
      <c r="G8" s="11">
        <v>65019441072</v>
      </c>
    </row>
    <row r="9" spans="1:7" ht="28.35" customHeight="1" thickBot="1" x14ac:dyDescent="0.3">
      <c r="A9" s="12" t="s">
        <v>11</v>
      </c>
      <c r="B9" s="13"/>
      <c r="C9" s="13"/>
      <c r="D9" s="14">
        <v>651918814</v>
      </c>
      <c r="E9" s="13"/>
      <c r="F9" s="13"/>
      <c r="G9" s="11">
        <v>1305725554</v>
      </c>
    </row>
    <row r="10" spans="1:7" ht="30" customHeight="1" thickTop="1" thickBot="1" x14ac:dyDescent="0.3">
      <c r="A10" s="116" t="s">
        <v>12</v>
      </c>
      <c r="B10" s="117" t="s">
        <v>13</v>
      </c>
      <c r="C10" s="118"/>
      <c r="D10" s="119" t="s">
        <v>6</v>
      </c>
      <c r="E10" s="117" t="s">
        <v>13</v>
      </c>
      <c r="F10" s="118"/>
      <c r="G10" s="119" t="s">
        <v>6</v>
      </c>
    </row>
    <row r="11" spans="1:7" ht="23.25" customHeight="1" thickTop="1" thickBot="1" x14ac:dyDescent="0.3">
      <c r="A11" s="116"/>
      <c r="B11" s="53"/>
      <c r="C11" s="57" t="s">
        <v>14</v>
      </c>
      <c r="D11" s="119"/>
      <c r="E11" s="53"/>
      <c r="F11" s="57" t="s">
        <v>14</v>
      </c>
      <c r="G11" s="119"/>
    </row>
    <row r="12" spans="1:7" ht="28.35" customHeight="1" thickTop="1" x14ac:dyDescent="0.25">
      <c r="A12" s="4" t="s">
        <v>15</v>
      </c>
      <c r="B12" s="16">
        <f>B13+B14</f>
        <v>1253779</v>
      </c>
      <c r="C12" s="17"/>
      <c r="D12" s="7">
        <f>D13+D14</f>
        <v>29883569174</v>
      </c>
      <c r="E12" s="16">
        <f>E13+E14</f>
        <v>1742177</v>
      </c>
      <c r="F12" s="17"/>
      <c r="G12" s="7">
        <f>G13+G14</f>
        <v>66860271998</v>
      </c>
    </row>
    <row r="13" spans="1:7" ht="28.35" customHeight="1" x14ac:dyDescent="0.25">
      <c r="A13" s="12" t="s">
        <v>10</v>
      </c>
      <c r="B13" s="5">
        <v>1249508</v>
      </c>
      <c r="C13" s="18"/>
      <c r="D13" s="11">
        <v>29680429822</v>
      </c>
      <c r="E13" s="5">
        <v>1298562</v>
      </c>
      <c r="F13" s="10"/>
      <c r="G13" s="11">
        <v>65923454706</v>
      </c>
    </row>
    <row r="14" spans="1:7" ht="28.35" customHeight="1" thickBot="1" x14ac:dyDescent="0.3">
      <c r="A14" s="12" t="s">
        <v>11</v>
      </c>
      <c r="B14" s="5">
        <v>4271</v>
      </c>
      <c r="C14" s="18"/>
      <c r="D14" s="11">
        <v>203139352</v>
      </c>
      <c r="E14" s="5">
        <v>443615</v>
      </c>
      <c r="F14" s="10"/>
      <c r="G14" s="11">
        <v>936817292</v>
      </c>
    </row>
    <row r="15" spans="1:7" ht="28.35" customHeight="1" x14ac:dyDescent="0.25">
      <c r="A15" s="63" t="s">
        <v>16</v>
      </c>
      <c r="B15" s="64">
        <f>B17+B18+B20+B23+B26+B28</f>
        <v>35510</v>
      </c>
      <c r="C15" s="65"/>
      <c r="D15" s="66">
        <f>D17+D18+D20+D23+D26+D28</f>
        <v>9089059628</v>
      </c>
      <c r="E15" s="64">
        <f>E17+E18+E20+E23+E26+E28</f>
        <v>523908</v>
      </c>
      <c r="F15" s="65"/>
      <c r="G15" s="66">
        <f>G17+G18+G20+G23+G26+G28</f>
        <v>25486644698</v>
      </c>
    </row>
    <row r="16" spans="1:7" ht="28.35" customHeight="1" thickBot="1" x14ac:dyDescent="0.3">
      <c r="A16" s="67" t="s">
        <v>17</v>
      </c>
      <c r="B16" s="68">
        <f t="shared" ref="B16:G16" si="0">B21+B24+B27</f>
        <v>1218269</v>
      </c>
      <c r="C16" s="69">
        <f t="shared" si="0"/>
        <v>11873</v>
      </c>
      <c r="D16" s="70">
        <f t="shared" si="0"/>
        <v>20794509546</v>
      </c>
      <c r="E16" s="68">
        <f t="shared" si="0"/>
        <v>1218269</v>
      </c>
      <c r="F16" s="69">
        <f t="shared" si="0"/>
        <v>25807</v>
      </c>
      <c r="G16" s="70">
        <f t="shared" si="0"/>
        <v>41373627300</v>
      </c>
    </row>
    <row r="17" spans="1:7" ht="28.35" customHeight="1" x14ac:dyDescent="0.25">
      <c r="A17" s="63" t="s">
        <v>18</v>
      </c>
      <c r="B17" s="79">
        <v>9515</v>
      </c>
      <c r="C17" s="80"/>
      <c r="D17" s="81">
        <v>596344057</v>
      </c>
      <c r="E17" s="79">
        <v>21457</v>
      </c>
      <c r="F17" s="80"/>
      <c r="G17" s="81">
        <v>1342168452</v>
      </c>
    </row>
    <row r="18" spans="1:7" ht="28.35" customHeight="1" x14ac:dyDescent="0.25">
      <c r="A18" s="89" t="s">
        <v>19</v>
      </c>
      <c r="B18" s="90">
        <v>9257</v>
      </c>
      <c r="C18" s="91"/>
      <c r="D18" s="92">
        <v>165980341</v>
      </c>
      <c r="E18" s="90">
        <v>26025</v>
      </c>
      <c r="F18" s="91"/>
      <c r="G18" s="92">
        <v>463340712</v>
      </c>
    </row>
    <row r="19" spans="1:7" ht="28.35" customHeight="1" x14ac:dyDescent="0.25">
      <c r="A19" s="12" t="s">
        <v>20</v>
      </c>
      <c r="B19" s="77">
        <f>B20+B21</f>
        <v>4927</v>
      </c>
      <c r="C19" s="60"/>
      <c r="D19" s="75">
        <f>D20+D21</f>
        <v>345143600</v>
      </c>
      <c r="E19" s="77">
        <f>E20+E21</f>
        <v>6649</v>
      </c>
      <c r="F19" s="60"/>
      <c r="G19" s="75">
        <f>G20+G21</f>
        <v>840263165</v>
      </c>
    </row>
    <row r="20" spans="1:7" ht="28.35" customHeight="1" x14ac:dyDescent="0.25">
      <c r="A20" s="43" t="s">
        <v>21</v>
      </c>
      <c r="B20" s="77">
        <v>1081</v>
      </c>
      <c r="C20" s="60"/>
      <c r="D20" s="75">
        <v>301531756</v>
      </c>
      <c r="E20" s="77">
        <v>2803</v>
      </c>
      <c r="F20" s="60"/>
      <c r="G20" s="75">
        <v>754439718</v>
      </c>
    </row>
    <row r="21" spans="1:7" ht="28.35" customHeight="1" x14ac:dyDescent="0.25">
      <c r="A21" s="43" t="s">
        <v>22</v>
      </c>
      <c r="B21" s="77">
        <v>3846</v>
      </c>
      <c r="C21" s="60">
        <v>26</v>
      </c>
      <c r="D21" s="75">
        <v>43611844</v>
      </c>
      <c r="E21" s="77">
        <f>B21</f>
        <v>3846</v>
      </c>
      <c r="F21" s="60">
        <v>53</v>
      </c>
      <c r="G21" s="75">
        <v>85823447</v>
      </c>
    </row>
    <row r="22" spans="1:7" ht="28.35" customHeight="1" x14ac:dyDescent="0.25">
      <c r="A22" s="93" t="s">
        <v>23</v>
      </c>
      <c r="B22" s="94">
        <f>B23+B24</f>
        <v>1195514</v>
      </c>
      <c r="C22" s="95"/>
      <c r="D22" s="96">
        <f>D23+D24</f>
        <v>26904120371</v>
      </c>
      <c r="E22" s="94">
        <f>E23+E24</f>
        <v>1206476</v>
      </c>
      <c r="F22" s="95"/>
      <c r="G22" s="96">
        <f>G23+G24</f>
        <v>59420350987</v>
      </c>
    </row>
    <row r="23" spans="1:7" ht="28.35" customHeight="1" x14ac:dyDescent="0.25">
      <c r="A23" s="43" t="s">
        <v>21</v>
      </c>
      <c r="B23" s="87">
        <v>6322</v>
      </c>
      <c r="C23" s="60"/>
      <c r="D23" s="83">
        <v>6479354241</v>
      </c>
      <c r="E23" s="87">
        <v>17284</v>
      </c>
      <c r="F23" s="60"/>
      <c r="G23" s="83">
        <v>18788229695</v>
      </c>
    </row>
    <row r="24" spans="1:7" ht="28.35" customHeight="1" x14ac:dyDescent="0.25">
      <c r="A24" s="43" t="s">
        <v>24</v>
      </c>
      <c r="B24" s="87">
        <v>1189192</v>
      </c>
      <c r="C24" s="60">
        <v>11515</v>
      </c>
      <c r="D24" s="83">
        <v>20424766130</v>
      </c>
      <c r="E24" s="87">
        <f>B24</f>
        <v>1189192</v>
      </c>
      <c r="F24" s="60">
        <v>25035</v>
      </c>
      <c r="G24" s="83">
        <v>40632121292</v>
      </c>
    </row>
    <row r="25" spans="1:7" ht="28.35" customHeight="1" x14ac:dyDescent="0.25">
      <c r="A25" s="93" t="s">
        <v>25</v>
      </c>
      <c r="B25" s="94">
        <f>B26+B27</f>
        <v>34566</v>
      </c>
      <c r="C25" s="95"/>
      <c r="D25" s="96">
        <f>D26+D27</f>
        <v>1870777528</v>
      </c>
      <c r="E25" s="94">
        <f>E26+E27</f>
        <v>47023</v>
      </c>
      <c r="F25" s="95"/>
      <c r="G25" s="96">
        <f>G26+G27</f>
        <v>4371201641</v>
      </c>
    </row>
    <row r="26" spans="1:7" ht="28.35" customHeight="1" x14ac:dyDescent="0.25">
      <c r="A26" s="43" t="s">
        <v>21</v>
      </c>
      <c r="B26" s="87">
        <v>9335</v>
      </c>
      <c r="C26" s="60"/>
      <c r="D26" s="83">
        <v>1544645956</v>
      </c>
      <c r="E26" s="87">
        <v>21792</v>
      </c>
      <c r="F26" s="60"/>
      <c r="G26" s="83">
        <v>3715519080</v>
      </c>
    </row>
    <row r="27" spans="1:7" ht="28.35" customHeight="1" x14ac:dyDescent="0.25">
      <c r="A27" s="97" t="s">
        <v>24</v>
      </c>
      <c r="B27" s="98">
        <v>25231</v>
      </c>
      <c r="C27" s="99">
        <v>332</v>
      </c>
      <c r="D27" s="100">
        <v>326131572</v>
      </c>
      <c r="E27" s="98">
        <f>B27</f>
        <v>25231</v>
      </c>
      <c r="F27" s="99">
        <v>719</v>
      </c>
      <c r="G27" s="100">
        <v>655682561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1203277</v>
      </c>
      <c r="E28" s="36">
        <v>434547</v>
      </c>
      <c r="F28" s="28"/>
      <c r="G28" s="14">
        <v>422947041</v>
      </c>
    </row>
    <row r="29" spans="1:7" ht="24" customHeight="1" thickTop="1" x14ac:dyDescent="0.25">
      <c r="A29" s="20" t="s">
        <v>99</v>
      </c>
    </row>
    <row r="30" spans="1:7" ht="24" customHeight="1" x14ac:dyDescent="0.25">
      <c r="A30" s="111" t="s">
        <v>102</v>
      </c>
    </row>
    <row r="31" spans="1:7" x14ac:dyDescent="0.25">
      <c r="A31" s="20" t="s">
        <v>87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12" t="s">
        <v>27</v>
      </c>
      <c r="B1" s="113"/>
      <c r="C1" s="113"/>
      <c r="D1" s="113"/>
      <c r="E1" s="113"/>
      <c r="F1" s="113"/>
      <c r="G1" s="114"/>
    </row>
    <row r="2" spans="1:7" ht="28.15" customHeight="1" thickTop="1" thickBot="1" x14ac:dyDescent="0.3">
      <c r="A2" s="3"/>
      <c r="B2" s="115" t="s">
        <v>1</v>
      </c>
      <c r="C2" s="115"/>
      <c r="D2" s="115"/>
      <c r="E2" s="115" t="s">
        <v>2</v>
      </c>
      <c r="F2" s="115"/>
      <c r="G2" s="115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81</v>
      </c>
      <c r="B4" s="21">
        <v>514348</v>
      </c>
      <c r="C4" s="22"/>
      <c r="D4" s="7"/>
      <c r="E4" s="21">
        <f>B4</f>
        <v>514348</v>
      </c>
      <c r="F4" s="22"/>
      <c r="G4" s="7"/>
    </row>
    <row r="5" spans="1:7" ht="28.15" customHeight="1" x14ac:dyDescent="0.25">
      <c r="A5" s="8" t="s">
        <v>82</v>
      </c>
      <c r="B5" s="23"/>
      <c r="C5" s="24">
        <v>6890086</v>
      </c>
      <c r="D5" s="11"/>
      <c r="E5" s="23"/>
      <c r="F5" s="24">
        <f>C5</f>
        <v>6890086</v>
      </c>
      <c r="G5" s="11"/>
    </row>
    <row r="6" spans="1:7" ht="28.15" customHeight="1" x14ac:dyDescent="0.25">
      <c r="A6" s="8" t="s">
        <v>8</v>
      </c>
      <c r="B6" s="5"/>
      <c r="C6" s="10"/>
      <c r="D6" s="11">
        <v>33653.94</v>
      </c>
      <c r="E6" s="13"/>
      <c r="F6" s="13"/>
      <c r="G6" s="11">
        <v>33648.78</v>
      </c>
    </row>
    <row r="7" spans="1:7" ht="28.15" customHeight="1" thickBot="1" x14ac:dyDescent="0.3">
      <c r="A7" s="25" t="s">
        <v>9</v>
      </c>
      <c r="B7" s="26"/>
      <c r="C7" s="27"/>
      <c r="D7" s="14">
        <v>2336742797</v>
      </c>
      <c r="E7" s="28"/>
      <c r="F7" s="28"/>
      <c r="G7" s="14">
        <v>4679940305</v>
      </c>
    </row>
    <row r="8" spans="1:7" ht="28.15" customHeight="1" thickTop="1" thickBot="1" x14ac:dyDescent="0.3">
      <c r="A8" s="116" t="s">
        <v>12</v>
      </c>
      <c r="B8" s="117" t="s">
        <v>13</v>
      </c>
      <c r="C8" s="117"/>
      <c r="D8" s="115" t="s">
        <v>6</v>
      </c>
      <c r="E8" s="117" t="s">
        <v>13</v>
      </c>
      <c r="F8" s="117"/>
      <c r="G8" s="115" t="s">
        <v>6</v>
      </c>
    </row>
    <row r="9" spans="1:7" ht="18" thickTop="1" thickBot="1" x14ac:dyDescent="0.3">
      <c r="A9" s="116"/>
      <c r="B9" s="53"/>
      <c r="C9" s="54" t="s">
        <v>28</v>
      </c>
      <c r="D9" s="115"/>
      <c r="E9" s="15"/>
      <c r="F9" s="54" t="s">
        <v>28</v>
      </c>
      <c r="G9" s="115"/>
    </row>
    <row r="10" spans="1:7" ht="28.15" customHeight="1" thickTop="1" x14ac:dyDescent="0.25">
      <c r="A10" s="29" t="s">
        <v>15</v>
      </c>
      <c r="B10" s="16">
        <f t="shared" ref="B10:G10" si="0">SUM(B11:B15)</f>
        <v>57891</v>
      </c>
      <c r="C10" s="17">
        <f t="shared" si="0"/>
        <v>14145</v>
      </c>
      <c r="D10" s="30">
        <f t="shared" si="0"/>
        <v>1281845588</v>
      </c>
      <c r="E10" s="16">
        <f t="shared" si="0"/>
        <v>134721</v>
      </c>
      <c r="F10" s="17">
        <f t="shared" si="0"/>
        <v>32469</v>
      </c>
      <c r="G10" s="30">
        <f t="shared" si="0"/>
        <v>3012190603</v>
      </c>
    </row>
    <row r="11" spans="1:7" ht="28.15" customHeight="1" x14ac:dyDescent="0.25">
      <c r="A11" s="12" t="s">
        <v>29</v>
      </c>
      <c r="B11" s="5">
        <v>25643</v>
      </c>
      <c r="C11" s="10">
        <v>6402</v>
      </c>
      <c r="D11" s="19">
        <v>588823039</v>
      </c>
      <c r="E11" s="31">
        <v>63151</v>
      </c>
      <c r="F11" s="32">
        <v>15013</v>
      </c>
      <c r="G11" s="33">
        <v>1451950438</v>
      </c>
    </row>
    <row r="12" spans="1:7" ht="28.15" customHeight="1" x14ac:dyDescent="0.25">
      <c r="A12" s="12" t="s">
        <v>30</v>
      </c>
      <c r="B12" s="5">
        <v>1964</v>
      </c>
      <c r="C12" s="10">
        <f>B12</f>
        <v>1964</v>
      </c>
      <c r="D12" s="19">
        <v>100295249</v>
      </c>
      <c r="E12" s="5">
        <v>5173</v>
      </c>
      <c r="F12" s="10">
        <v>5173</v>
      </c>
      <c r="G12" s="19">
        <v>265765073</v>
      </c>
    </row>
    <row r="13" spans="1:7" ht="28.15" customHeight="1" x14ac:dyDescent="0.25">
      <c r="A13" s="12" t="s">
        <v>31</v>
      </c>
      <c r="B13" s="5">
        <v>1404</v>
      </c>
      <c r="C13" s="10">
        <v>593</v>
      </c>
      <c r="D13" s="19">
        <v>32852418</v>
      </c>
      <c r="E13" s="5">
        <v>2925</v>
      </c>
      <c r="F13" s="10">
        <v>942</v>
      </c>
      <c r="G13" s="19">
        <v>66852110</v>
      </c>
    </row>
    <row r="14" spans="1:7" ht="28.15" customHeight="1" x14ac:dyDescent="0.25">
      <c r="A14" s="12" t="s">
        <v>32</v>
      </c>
      <c r="B14" s="5">
        <v>28930</v>
      </c>
      <c r="C14" s="10">
        <v>5201</v>
      </c>
      <c r="D14" s="19">
        <v>559915990</v>
      </c>
      <c r="E14" s="5">
        <v>63528</v>
      </c>
      <c r="F14" s="10">
        <v>11360</v>
      </c>
      <c r="G14" s="19">
        <v>1227665625</v>
      </c>
    </row>
    <row r="15" spans="1:7" ht="28.15" customHeight="1" thickBot="1" x14ac:dyDescent="0.3">
      <c r="A15" s="34" t="s">
        <v>33</v>
      </c>
      <c r="B15" s="108">
        <v>-50</v>
      </c>
      <c r="C15" s="109">
        <v>-15</v>
      </c>
      <c r="D15" s="110">
        <v>-41108</v>
      </c>
      <c r="E15" s="108">
        <v>-56</v>
      </c>
      <c r="F15" s="109">
        <v>-19</v>
      </c>
      <c r="G15" s="110">
        <v>-42643</v>
      </c>
    </row>
    <row r="16" spans="1:7" ht="21" customHeight="1" thickTop="1" x14ac:dyDescent="0.25">
      <c r="A16" s="20" t="s">
        <v>97</v>
      </c>
    </row>
    <row r="17" spans="1:7" ht="21" customHeight="1" thickBot="1" x14ac:dyDescent="0.3">
      <c r="A17" s="20"/>
    </row>
    <row r="18" spans="1:7" ht="30" customHeight="1" thickTop="1" thickBot="1" x14ac:dyDescent="0.3">
      <c r="A18" s="112" t="s">
        <v>34</v>
      </c>
      <c r="B18" s="113"/>
      <c r="C18" s="113"/>
      <c r="D18" s="113"/>
      <c r="E18" s="113"/>
      <c r="F18" s="113"/>
      <c r="G18" s="114"/>
    </row>
    <row r="19" spans="1:7" ht="28.15" customHeight="1" thickTop="1" thickBot="1" x14ac:dyDescent="0.3">
      <c r="A19" s="74"/>
      <c r="B19" s="115" t="s">
        <v>1</v>
      </c>
      <c r="C19" s="115"/>
      <c r="D19" s="115"/>
      <c r="E19" s="115" t="s">
        <v>2</v>
      </c>
      <c r="F19" s="115"/>
      <c r="G19" s="115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83</v>
      </c>
      <c r="B21" s="16">
        <v>522695</v>
      </c>
      <c r="C21" s="6"/>
      <c r="D21" s="7"/>
      <c r="E21" s="76">
        <f>B21</f>
        <v>522695</v>
      </c>
      <c r="F21" s="6"/>
      <c r="G21" s="40"/>
    </row>
    <row r="22" spans="1:7" ht="28.15" customHeight="1" x14ac:dyDescent="0.25">
      <c r="A22" s="8" t="s">
        <v>84</v>
      </c>
      <c r="B22" s="9"/>
      <c r="C22" s="24">
        <v>7421814</v>
      </c>
      <c r="D22" s="11"/>
      <c r="E22" s="9"/>
      <c r="F22" s="24">
        <f>C22</f>
        <v>7421814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33349.42</v>
      </c>
      <c r="E23" s="31"/>
      <c r="F23" s="32"/>
      <c r="G23" s="33">
        <v>33328.839999999997</v>
      </c>
    </row>
    <row r="24" spans="1:7" ht="28.15" customHeight="1" x14ac:dyDescent="0.25">
      <c r="A24" s="25" t="s">
        <v>37</v>
      </c>
      <c r="B24" s="36"/>
      <c r="C24" s="28"/>
      <c r="D24" s="14">
        <v>61534752</v>
      </c>
      <c r="E24" s="36"/>
      <c r="F24" s="28"/>
      <c r="G24" s="14">
        <v>123223776</v>
      </c>
    </row>
    <row r="25" spans="1:7" ht="33" customHeight="1" x14ac:dyDescent="0.25">
      <c r="A25" s="37" t="s">
        <v>38</v>
      </c>
      <c r="B25" s="50" t="s">
        <v>4</v>
      </c>
      <c r="C25" s="51" t="s">
        <v>85</v>
      </c>
      <c r="D25" s="52" t="s">
        <v>6</v>
      </c>
      <c r="E25" s="50" t="s">
        <v>4</v>
      </c>
      <c r="F25" s="51" t="s">
        <v>85</v>
      </c>
      <c r="G25" s="52" t="s">
        <v>6</v>
      </c>
    </row>
    <row r="26" spans="1:7" ht="28.15" customHeight="1" x14ac:dyDescent="0.25">
      <c r="A26" s="29" t="s">
        <v>39</v>
      </c>
      <c r="B26" s="38">
        <v>21</v>
      </c>
      <c r="C26" s="39">
        <v>170</v>
      </c>
      <c r="D26" s="39">
        <f>SUM(D27:D29)</f>
        <v>17087398</v>
      </c>
      <c r="E26" s="38">
        <v>65</v>
      </c>
      <c r="F26" s="39">
        <v>673</v>
      </c>
      <c r="G26" s="40">
        <f>SUM(G27:G29)</f>
        <v>62406952</v>
      </c>
    </row>
    <row r="27" spans="1:7" ht="28.15" customHeight="1" x14ac:dyDescent="0.25">
      <c r="A27" s="12" t="s">
        <v>40</v>
      </c>
      <c r="B27" s="31"/>
      <c r="C27" s="32">
        <v>156</v>
      </c>
      <c r="D27" s="33">
        <v>8843032</v>
      </c>
      <c r="E27" s="31"/>
      <c r="F27" s="32">
        <v>540</v>
      </c>
      <c r="G27" s="33">
        <v>28825539</v>
      </c>
    </row>
    <row r="28" spans="1:7" ht="28.15" customHeight="1" x14ac:dyDescent="0.25">
      <c r="A28" s="12" t="s">
        <v>41</v>
      </c>
      <c r="B28" s="5"/>
      <c r="C28" s="10">
        <v>1</v>
      </c>
      <c r="D28" s="19">
        <v>354288</v>
      </c>
      <c r="E28" s="5"/>
      <c r="F28" s="10">
        <v>1</v>
      </c>
      <c r="G28" s="19">
        <v>354288</v>
      </c>
    </row>
    <row r="29" spans="1:7" ht="28.15" customHeight="1" x14ac:dyDescent="0.25">
      <c r="A29" s="34" t="s">
        <v>42</v>
      </c>
      <c r="B29" s="26"/>
      <c r="C29" s="27">
        <v>131</v>
      </c>
      <c r="D29" s="35">
        <v>7890078</v>
      </c>
      <c r="E29" s="26"/>
      <c r="F29" s="27">
        <v>571</v>
      </c>
      <c r="G29" s="35">
        <v>33227125</v>
      </c>
    </row>
    <row r="30" spans="1:7" ht="21" customHeight="1" thickTop="1" x14ac:dyDescent="0.25">
      <c r="A30" s="20" t="s">
        <v>80</v>
      </c>
    </row>
    <row r="31" spans="1:7" ht="21" customHeight="1" x14ac:dyDescent="0.25">
      <c r="A31" s="20" t="s">
        <v>96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12" t="s">
        <v>43</v>
      </c>
      <c r="B1" s="113"/>
      <c r="C1" s="113"/>
      <c r="D1" s="113"/>
      <c r="E1" s="113"/>
      <c r="F1" s="113"/>
      <c r="G1" s="114"/>
    </row>
    <row r="2" spans="1:7" ht="25.15" customHeight="1" thickTop="1" thickBot="1" x14ac:dyDescent="0.3">
      <c r="A2" s="3"/>
      <c r="B2" s="115" t="s">
        <v>1</v>
      </c>
      <c r="C2" s="115"/>
      <c r="D2" s="115"/>
      <c r="E2" s="115" t="s">
        <v>2</v>
      </c>
      <c r="F2" s="115"/>
      <c r="G2" s="115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2.5" customHeight="1" thickTop="1" x14ac:dyDescent="0.25">
      <c r="A4" s="4" t="s">
        <v>83</v>
      </c>
      <c r="B4" s="16">
        <v>515771</v>
      </c>
      <c r="C4" s="6"/>
      <c r="D4" s="7"/>
      <c r="E4" s="16">
        <f>B4</f>
        <v>515771</v>
      </c>
      <c r="F4" s="6"/>
      <c r="G4" s="7"/>
    </row>
    <row r="5" spans="1:7" ht="22.5" customHeight="1" x14ac:dyDescent="0.25">
      <c r="A5" s="8" t="s">
        <v>84</v>
      </c>
      <c r="B5" s="9"/>
      <c r="C5" s="24">
        <v>6792354</v>
      </c>
      <c r="D5" s="11"/>
      <c r="E5" s="9"/>
      <c r="F5" s="24">
        <f>C5</f>
        <v>6792354</v>
      </c>
      <c r="G5" s="11"/>
    </row>
    <row r="6" spans="1:7" ht="22.5" customHeight="1" x14ac:dyDescent="0.25">
      <c r="A6" s="8" t="s">
        <v>36</v>
      </c>
      <c r="B6" s="23"/>
      <c r="C6" s="13"/>
      <c r="D6" s="11">
        <v>39136.81</v>
      </c>
      <c r="E6" s="23"/>
      <c r="F6" s="13"/>
      <c r="G6" s="11">
        <v>39092.82</v>
      </c>
    </row>
    <row r="7" spans="1:7" ht="22.5" customHeight="1" thickBot="1" x14ac:dyDescent="0.3">
      <c r="A7" s="25" t="s">
        <v>37</v>
      </c>
      <c r="B7" s="36"/>
      <c r="C7" s="28"/>
      <c r="D7" s="14">
        <v>17959313389</v>
      </c>
      <c r="E7" s="36"/>
      <c r="F7" s="28"/>
      <c r="G7" s="14">
        <v>35908551760</v>
      </c>
    </row>
    <row r="8" spans="1:7" ht="19.5" customHeight="1" thickTop="1" thickBot="1" x14ac:dyDescent="0.3">
      <c r="A8" s="116" t="s">
        <v>44</v>
      </c>
      <c r="B8" s="117" t="s">
        <v>13</v>
      </c>
      <c r="C8" s="118"/>
      <c r="D8" s="119" t="s">
        <v>6</v>
      </c>
      <c r="E8" s="117" t="s">
        <v>13</v>
      </c>
      <c r="F8" s="118"/>
      <c r="G8" s="119" t="s">
        <v>6</v>
      </c>
    </row>
    <row r="9" spans="1:7" ht="18" thickTop="1" thickBot="1" x14ac:dyDescent="0.3">
      <c r="A9" s="116"/>
      <c r="B9" s="53"/>
      <c r="C9" s="57" t="s">
        <v>45</v>
      </c>
      <c r="D9" s="119"/>
      <c r="E9" s="15"/>
      <c r="F9" s="57" t="s">
        <v>45</v>
      </c>
      <c r="G9" s="119"/>
    </row>
    <row r="10" spans="1:7" ht="21.75" customHeight="1" thickTop="1" x14ac:dyDescent="0.25">
      <c r="A10" s="29" t="s">
        <v>39</v>
      </c>
      <c r="B10" s="38">
        <f t="shared" ref="B10:G10" si="0">SUM(B11:B14)</f>
        <v>5136</v>
      </c>
      <c r="C10" s="39">
        <f t="shared" si="0"/>
        <v>2</v>
      </c>
      <c r="D10" s="39">
        <f t="shared" si="0"/>
        <v>1211422177</v>
      </c>
      <c r="E10" s="38">
        <f t="shared" si="0"/>
        <v>15601</v>
      </c>
      <c r="F10" s="39">
        <f t="shared" si="0"/>
        <v>4</v>
      </c>
      <c r="G10" s="40">
        <f t="shared" si="0"/>
        <v>3518104586</v>
      </c>
    </row>
    <row r="11" spans="1:7" ht="21.75" customHeight="1" x14ac:dyDescent="0.25">
      <c r="A11" s="12" t="s">
        <v>46</v>
      </c>
      <c r="B11" s="31">
        <v>3594</v>
      </c>
      <c r="C11" s="32"/>
      <c r="D11" s="33">
        <v>1046893834</v>
      </c>
      <c r="E11" s="31">
        <v>10897</v>
      </c>
      <c r="F11" s="32"/>
      <c r="G11" s="33">
        <v>3064331277</v>
      </c>
    </row>
    <row r="12" spans="1:7" ht="21.75" customHeight="1" x14ac:dyDescent="0.25">
      <c r="A12" s="12" t="s">
        <v>47</v>
      </c>
      <c r="B12" s="5">
        <v>649</v>
      </c>
      <c r="C12" s="10"/>
      <c r="D12" s="19">
        <v>112652345</v>
      </c>
      <c r="E12" s="5">
        <v>1835</v>
      </c>
      <c r="F12" s="10"/>
      <c r="G12" s="19">
        <v>314863180</v>
      </c>
    </row>
    <row r="13" spans="1:7" ht="21.75" customHeight="1" x14ac:dyDescent="0.25">
      <c r="A13" s="12" t="s">
        <v>48</v>
      </c>
      <c r="B13" s="5">
        <v>749</v>
      </c>
      <c r="C13" s="10"/>
      <c r="D13" s="19">
        <v>38841218</v>
      </c>
      <c r="E13" s="5">
        <v>2723</v>
      </c>
      <c r="F13" s="10"/>
      <c r="G13" s="19">
        <v>125793281</v>
      </c>
    </row>
    <row r="14" spans="1:7" ht="21.75" customHeight="1" thickBot="1" x14ac:dyDescent="0.3">
      <c r="A14" s="34" t="s">
        <v>49</v>
      </c>
      <c r="B14" s="26">
        <v>144</v>
      </c>
      <c r="C14" s="27">
        <v>2</v>
      </c>
      <c r="D14" s="35">
        <v>13034780</v>
      </c>
      <c r="E14" s="26">
        <v>146</v>
      </c>
      <c r="F14" s="27">
        <v>4</v>
      </c>
      <c r="G14" s="35">
        <v>13116848</v>
      </c>
    </row>
    <row r="15" spans="1:7" ht="17.25" customHeight="1" thickTop="1" x14ac:dyDescent="0.25">
      <c r="A15" s="111" t="s">
        <v>103</v>
      </c>
    </row>
    <row r="16" spans="1:7" ht="17.25" customHeight="1" x14ac:dyDescent="0.25">
      <c r="A16" s="20" t="s">
        <v>57</v>
      </c>
    </row>
    <row r="17" spans="1:7" ht="11.25" customHeight="1" thickBot="1" x14ac:dyDescent="0.3">
      <c r="A17" s="20"/>
    </row>
    <row r="18" spans="1:7" ht="27.75" customHeight="1" thickTop="1" thickBot="1" x14ac:dyDescent="0.3">
      <c r="A18" s="112" t="s">
        <v>50</v>
      </c>
      <c r="B18" s="113"/>
      <c r="C18" s="113"/>
      <c r="D18" s="113"/>
      <c r="E18" s="113"/>
      <c r="F18" s="113"/>
      <c r="G18" s="114"/>
    </row>
    <row r="19" spans="1:7" ht="25.15" customHeight="1" thickTop="1" thickBot="1" x14ac:dyDescent="0.3">
      <c r="A19" s="74"/>
      <c r="B19" s="115" t="s">
        <v>1</v>
      </c>
      <c r="C19" s="115"/>
      <c r="D19" s="115"/>
      <c r="E19" s="115" t="s">
        <v>2</v>
      </c>
      <c r="F19" s="115"/>
      <c r="G19" s="115"/>
    </row>
    <row r="20" spans="1:7" ht="32.25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1.75" customHeight="1" x14ac:dyDescent="0.25">
      <c r="A21" s="4" t="s">
        <v>81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1.75" customHeight="1" x14ac:dyDescent="0.25">
      <c r="A22" s="8" t="s">
        <v>82</v>
      </c>
      <c r="B22" s="23"/>
      <c r="C22" s="24">
        <v>1124067</v>
      </c>
      <c r="D22" s="11"/>
      <c r="E22" s="23"/>
      <c r="F22" s="24">
        <f>C22</f>
        <v>1124067</v>
      </c>
      <c r="G22" s="11"/>
    </row>
    <row r="23" spans="1:7" ht="21.75" customHeight="1" x14ac:dyDescent="0.25">
      <c r="A23" s="25" t="s">
        <v>9</v>
      </c>
      <c r="B23" s="26"/>
      <c r="C23" s="27"/>
      <c r="D23" s="14">
        <v>281567059</v>
      </c>
      <c r="E23" s="28"/>
      <c r="F23" s="28"/>
      <c r="G23" s="14">
        <v>565228221</v>
      </c>
    </row>
    <row r="24" spans="1:7" ht="25.15" customHeight="1" x14ac:dyDescent="0.25">
      <c r="A24" s="37" t="s">
        <v>12</v>
      </c>
      <c r="B24" s="115" t="s">
        <v>13</v>
      </c>
      <c r="C24" s="120"/>
      <c r="D24" s="55" t="s">
        <v>6</v>
      </c>
      <c r="E24" s="115" t="s">
        <v>13</v>
      </c>
      <c r="F24" s="120"/>
      <c r="G24" s="55" t="s">
        <v>6</v>
      </c>
    </row>
    <row r="25" spans="1:7" ht="21.75" customHeight="1" x14ac:dyDescent="0.25">
      <c r="A25" s="29" t="s">
        <v>15</v>
      </c>
      <c r="B25" s="16"/>
      <c r="C25" s="17">
        <f>SUM(C26:C28)</f>
        <v>2906</v>
      </c>
      <c r="D25" s="30">
        <f>SUM(D26:D28)</f>
        <v>468237800</v>
      </c>
      <c r="E25" s="16"/>
      <c r="F25" s="17">
        <f>SUM(F26:F28)</f>
        <v>7133</v>
      </c>
      <c r="G25" s="30">
        <f>SUM(G26:G28)</f>
        <v>1155350600</v>
      </c>
    </row>
    <row r="26" spans="1:7" ht="21.75" customHeight="1" x14ac:dyDescent="0.25">
      <c r="A26" s="12" t="s">
        <v>18</v>
      </c>
      <c r="B26" s="5"/>
      <c r="C26" s="32">
        <v>145</v>
      </c>
      <c r="D26" s="33">
        <v>2988600</v>
      </c>
      <c r="E26" s="31"/>
      <c r="F26" s="32">
        <v>360</v>
      </c>
      <c r="G26" s="33">
        <v>7415400</v>
      </c>
    </row>
    <row r="27" spans="1:7" ht="21.75" customHeight="1" x14ac:dyDescent="0.25">
      <c r="A27" s="12" t="s">
        <v>52</v>
      </c>
      <c r="B27" s="5"/>
      <c r="C27" s="10">
        <v>716</v>
      </c>
      <c r="D27" s="19">
        <v>152364200</v>
      </c>
      <c r="E27" s="5"/>
      <c r="F27" s="10">
        <v>1937</v>
      </c>
      <c r="G27" s="19">
        <v>408027200</v>
      </c>
    </row>
    <row r="28" spans="1:7" ht="21.75" customHeight="1" thickBot="1" x14ac:dyDescent="0.3">
      <c r="A28" s="34" t="s">
        <v>53</v>
      </c>
      <c r="B28" s="26"/>
      <c r="C28" s="27">
        <v>2045</v>
      </c>
      <c r="D28" s="35">
        <v>312885000</v>
      </c>
      <c r="E28" s="26"/>
      <c r="F28" s="27">
        <v>4836</v>
      </c>
      <c r="G28" s="35">
        <v>739908000</v>
      </c>
    </row>
    <row r="29" spans="1:7" ht="17.25" customHeight="1" thickTop="1" x14ac:dyDescent="0.25">
      <c r="A29" s="20" t="s">
        <v>88</v>
      </c>
    </row>
    <row r="30" spans="1:7" ht="11.25" customHeight="1" thickBot="1" x14ac:dyDescent="0.3">
      <c r="A30" s="20"/>
    </row>
    <row r="31" spans="1:7" ht="27.75" customHeight="1" thickTop="1" thickBot="1" x14ac:dyDescent="0.3">
      <c r="A31" s="112" t="s">
        <v>90</v>
      </c>
      <c r="B31" s="113"/>
      <c r="C31" s="113"/>
      <c r="D31" s="113"/>
      <c r="E31" s="113"/>
      <c r="F31" s="113"/>
      <c r="G31" s="114"/>
    </row>
    <row r="32" spans="1:7" ht="25.15" customHeight="1" thickTop="1" thickBot="1" x14ac:dyDescent="0.3">
      <c r="A32" s="102"/>
      <c r="B32" s="115" t="s">
        <v>1</v>
      </c>
      <c r="C32" s="115"/>
      <c r="D32" s="115"/>
      <c r="E32" s="115" t="s">
        <v>93</v>
      </c>
      <c r="F32" s="115"/>
      <c r="G32" s="115"/>
    </row>
    <row r="33" spans="1:7" ht="33" customHeight="1" thickTop="1" thickBot="1" x14ac:dyDescent="0.3">
      <c r="A33" s="102" t="s">
        <v>51</v>
      </c>
      <c r="B33" s="104" t="s">
        <v>4</v>
      </c>
      <c r="C33" s="105" t="s">
        <v>5</v>
      </c>
      <c r="D33" s="103" t="s">
        <v>6</v>
      </c>
      <c r="E33" s="104" t="s">
        <v>4</v>
      </c>
      <c r="F33" s="105" t="s">
        <v>5</v>
      </c>
      <c r="G33" s="103" t="s">
        <v>6</v>
      </c>
    </row>
    <row r="34" spans="1:7" ht="20.25" customHeight="1" thickTop="1" x14ac:dyDescent="0.25">
      <c r="A34" s="4" t="s">
        <v>81</v>
      </c>
      <c r="B34" s="21">
        <v>283</v>
      </c>
      <c r="C34" s="22"/>
      <c r="D34" s="40"/>
      <c r="E34" s="21">
        <f>B34</f>
        <v>283</v>
      </c>
      <c r="F34" s="22"/>
      <c r="G34" s="40"/>
    </row>
    <row r="35" spans="1:7" ht="20.25" customHeight="1" x14ac:dyDescent="0.25">
      <c r="A35" s="8" t="s">
        <v>82</v>
      </c>
      <c r="B35" s="31"/>
      <c r="C35" s="24">
        <v>135348</v>
      </c>
      <c r="D35" s="33"/>
      <c r="E35" s="31"/>
      <c r="F35" s="24">
        <f>C35</f>
        <v>135348</v>
      </c>
      <c r="G35" s="33"/>
    </row>
    <row r="36" spans="1:7" ht="20.25" customHeight="1" thickBot="1" x14ac:dyDescent="0.3">
      <c r="A36" s="25" t="s">
        <v>9</v>
      </c>
      <c r="B36" s="88"/>
      <c r="C36" s="27"/>
      <c r="D36" s="14">
        <v>2688826</v>
      </c>
      <c r="E36" s="28"/>
      <c r="F36" s="28"/>
      <c r="G36" s="14">
        <v>6505191</v>
      </c>
    </row>
    <row r="37" spans="1:7" ht="22.5" customHeight="1" thickTop="1" thickBot="1" x14ac:dyDescent="0.3">
      <c r="A37" s="106" t="s">
        <v>12</v>
      </c>
      <c r="B37" s="115" t="s">
        <v>13</v>
      </c>
      <c r="C37" s="120"/>
      <c r="D37" s="55" t="s">
        <v>6</v>
      </c>
      <c r="E37" s="115" t="s">
        <v>13</v>
      </c>
      <c r="F37" s="120"/>
      <c r="G37" s="55" t="s">
        <v>6</v>
      </c>
    </row>
    <row r="38" spans="1:7" ht="21.75" customHeight="1" thickTop="1" x14ac:dyDescent="0.25">
      <c r="A38" s="29" t="s">
        <v>15</v>
      </c>
      <c r="B38" s="86"/>
      <c r="C38" s="17">
        <f>SUM(C39:C41)</f>
        <v>39</v>
      </c>
      <c r="D38" s="85">
        <f>SUM(D39:D41)</f>
        <v>476828</v>
      </c>
      <c r="E38" s="86"/>
      <c r="F38" s="17">
        <f>SUM(F39:F41)</f>
        <v>71</v>
      </c>
      <c r="G38" s="85">
        <f>SUM(G39:G41)</f>
        <v>616424</v>
      </c>
    </row>
    <row r="39" spans="1:7" ht="21.75" customHeight="1" x14ac:dyDescent="0.25">
      <c r="A39" s="12" t="s">
        <v>91</v>
      </c>
      <c r="B39" s="87"/>
      <c r="C39" s="32">
        <v>38</v>
      </c>
      <c r="D39" s="33">
        <v>170828</v>
      </c>
      <c r="E39" s="31"/>
      <c r="F39" s="32">
        <v>70</v>
      </c>
      <c r="G39" s="33">
        <v>310424</v>
      </c>
    </row>
    <row r="40" spans="1:7" ht="21.75" customHeight="1" x14ac:dyDescent="0.25">
      <c r="A40" s="12" t="s">
        <v>52</v>
      </c>
      <c r="B40" s="87"/>
      <c r="C40" s="44">
        <v>0</v>
      </c>
      <c r="D40" s="83">
        <v>0</v>
      </c>
      <c r="E40" s="87"/>
      <c r="F40" s="44">
        <v>0</v>
      </c>
      <c r="G40" s="83">
        <v>0</v>
      </c>
    </row>
    <row r="41" spans="1:7" ht="21.75" customHeight="1" thickBot="1" x14ac:dyDescent="0.3">
      <c r="A41" s="34" t="s">
        <v>53</v>
      </c>
      <c r="B41" s="88"/>
      <c r="C41" s="27">
        <v>1</v>
      </c>
      <c r="D41" s="82">
        <v>306000</v>
      </c>
      <c r="E41" s="88"/>
      <c r="F41" s="27">
        <v>1</v>
      </c>
      <c r="G41" s="82">
        <v>306000</v>
      </c>
    </row>
    <row r="42" spans="1:7" ht="17.25" thickTop="1" x14ac:dyDescent="0.25">
      <c r="A42" s="20" t="s">
        <v>92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2:D32"/>
    <mergeCell ref="E32:G32"/>
    <mergeCell ref="B37:C37"/>
    <mergeCell ref="E37:F37"/>
    <mergeCell ref="A18:G18"/>
    <mergeCell ref="B24:C24"/>
    <mergeCell ref="E24:F24"/>
    <mergeCell ref="A31:G31"/>
    <mergeCell ref="B19:D19"/>
    <mergeCell ref="E19:G1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29" t="s">
        <v>54</v>
      </c>
      <c r="B1" s="130"/>
      <c r="C1" s="130"/>
      <c r="D1" s="130"/>
      <c r="E1" s="130"/>
      <c r="F1" s="130"/>
      <c r="G1" s="130"/>
      <c r="H1" s="130"/>
      <c r="AMG1"/>
      <c r="AMH1"/>
      <c r="AMI1"/>
      <c r="AMJ1"/>
      <c r="AMK1"/>
    </row>
    <row r="2" spans="1:1025" ht="26.25" customHeight="1" thickTop="1" thickBot="1" x14ac:dyDescent="0.3">
      <c r="A2" s="102"/>
      <c r="B2" s="127" t="s">
        <v>1</v>
      </c>
      <c r="C2" s="131"/>
      <c r="D2" s="131"/>
      <c r="E2" s="132"/>
      <c r="F2" s="127" t="s">
        <v>2</v>
      </c>
      <c r="G2" s="131"/>
      <c r="H2" s="132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5" t="s">
        <v>71</v>
      </c>
      <c r="C3" s="120"/>
      <c r="D3" s="133" t="s">
        <v>6</v>
      </c>
      <c r="E3" s="119"/>
      <c r="F3" s="127" t="s">
        <v>71</v>
      </c>
      <c r="G3" s="128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599495</v>
      </c>
      <c r="D4" s="121">
        <f>SUM(D5:D6)</f>
        <v>4329998512</v>
      </c>
      <c r="E4" s="122"/>
      <c r="F4" s="22"/>
      <c r="G4" s="22">
        <f>C4</f>
        <v>599495</v>
      </c>
      <c r="H4" s="40">
        <f>SUM(H5:H6)</f>
        <v>8670586736</v>
      </c>
      <c r="AMG4"/>
      <c r="AMH4"/>
      <c r="AMI4"/>
      <c r="AMJ4"/>
      <c r="AMK4"/>
    </row>
    <row r="5" spans="1:1025" ht="26.25" customHeight="1" x14ac:dyDescent="0.25">
      <c r="A5" s="12" t="s">
        <v>55</v>
      </c>
      <c r="B5" s="31"/>
      <c r="C5" s="107">
        <v>541554</v>
      </c>
      <c r="D5" s="123">
        <v>3909360936</v>
      </c>
      <c r="E5" s="124"/>
      <c r="F5" s="78"/>
      <c r="G5" s="24">
        <f>C5</f>
        <v>541554</v>
      </c>
      <c r="H5" s="33">
        <v>7830523336</v>
      </c>
      <c r="AMG5"/>
      <c r="AMH5"/>
      <c r="AMI5"/>
      <c r="AMJ5"/>
      <c r="AMK5"/>
    </row>
    <row r="6" spans="1:1025" ht="26.25" customHeight="1" thickBot="1" x14ac:dyDescent="0.3">
      <c r="A6" s="34" t="s">
        <v>56</v>
      </c>
      <c r="B6" s="88"/>
      <c r="C6" s="27">
        <v>57941</v>
      </c>
      <c r="D6" s="125">
        <v>420637576</v>
      </c>
      <c r="E6" s="126"/>
      <c r="F6" s="28"/>
      <c r="G6" s="28">
        <f>C6</f>
        <v>57941</v>
      </c>
      <c r="H6" s="14">
        <v>840063400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34" t="s">
        <v>58</v>
      </c>
      <c r="B8" s="135"/>
      <c r="C8" s="135"/>
      <c r="D8" s="135"/>
      <c r="E8" s="135"/>
      <c r="F8" s="135"/>
      <c r="G8" s="135"/>
      <c r="H8" s="136"/>
    </row>
    <row r="9" spans="1:1025" ht="28.5" customHeight="1" thickTop="1" thickBot="1" x14ac:dyDescent="0.3">
      <c r="A9" s="143" t="s">
        <v>59</v>
      </c>
      <c r="B9" s="115" t="s">
        <v>94</v>
      </c>
      <c r="C9" s="115"/>
      <c r="D9" s="115"/>
      <c r="E9" s="115"/>
      <c r="F9" s="115" t="s">
        <v>89</v>
      </c>
      <c r="G9" s="115"/>
      <c r="H9" s="115"/>
    </row>
    <row r="10" spans="1:1025" ht="28.9" customHeight="1" thickTop="1" thickBot="1" x14ac:dyDescent="0.3">
      <c r="A10" s="144"/>
      <c r="B10" s="137" t="s">
        <v>60</v>
      </c>
      <c r="C10" s="138"/>
      <c r="D10" s="139" t="s">
        <v>6</v>
      </c>
      <c r="E10" s="140"/>
      <c r="F10" s="141" t="s">
        <v>60</v>
      </c>
      <c r="G10" s="142"/>
      <c r="H10" s="119" t="s">
        <v>6</v>
      </c>
    </row>
    <row r="11" spans="1:1025" ht="28.9" customHeight="1" thickTop="1" thickBot="1" x14ac:dyDescent="0.3">
      <c r="A11" s="145"/>
      <c r="B11" s="58" t="s">
        <v>100</v>
      </c>
      <c r="C11" s="59" t="s">
        <v>101</v>
      </c>
      <c r="D11" s="59" t="s">
        <v>100</v>
      </c>
      <c r="E11" s="54" t="s">
        <v>101</v>
      </c>
      <c r="F11" s="141"/>
      <c r="G11" s="142"/>
      <c r="H11" s="119"/>
    </row>
    <row r="12" spans="1:1025" ht="26.25" customHeight="1" thickTop="1" x14ac:dyDescent="0.25">
      <c r="A12" s="8" t="s">
        <v>7</v>
      </c>
      <c r="B12" s="24">
        <v>3300732</v>
      </c>
      <c r="C12" s="24">
        <v>3294500</v>
      </c>
      <c r="D12" s="13"/>
      <c r="E12" s="11"/>
      <c r="F12" s="86"/>
      <c r="G12" s="17">
        <f>C12</f>
        <v>3294500</v>
      </c>
      <c r="H12" s="30"/>
    </row>
    <row r="13" spans="1:1025" ht="26.25" customHeight="1" x14ac:dyDescent="0.25">
      <c r="A13" s="8" t="s">
        <v>61</v>
      </c>
      <c r="B13" s="10"/>
      <c r="C13" s="10"/>
      <c r="D13" s="13">
        <f>SUM(D14:D15)</f>
        <v>2862608625</v>
      </c>
      <c r="E13" s="11">
        <f>SUM(E14:E15)</f>
        <v>2885066535</v>
      </c>
      <c r="F13" s="87"/>
      <c r="G13" s="60"/>
      <c r="H13" s="11">
        <f>SUM(H14:H15)</f>
        <v>5747675160</v>
      </c>
    </row>
    <row r="14" spans="1:1025" ht="26.25" customHeight="1" x14ac:dyDescent="0.25">
      <c r="A14" s="41" t="s">
        <v>62</v>
      </c>
      <c r="B14" s="10"/>
      <c r="C14" s="10"/>
      <c r="D14" s="13">
        <v>2862608625</v>
      </c>
      <c r="E14" s="11">
        <v>2885066535</v>
      </c>
      <c r="F14" s="87"/>
      <c r="G14" s="60"/>
      <c r="H14" s="11">
        <v>5747675160</v>
      </c>
    </row>
    <row r="15" spans="1:1025" ht="26.25" customHeight="1" thickBot="1" x14ac:dyDescent="0.3">
      <c r="A15" s="42" t="s">
        <v>63</v>
      </c>
      <c r="B15" s="27"/>
      <c r="C15" s="27"/>
      <c r="D15" s="28">
        <v>0</v>
      </c>
      <c r="E15" s="14">
        <v>0</v>
      </c>
      <c r="F15" s="88"/>
      <c r="G15" s="27"/>
      <c r="H15" s="11">
        <v>0</v>
      </c>
    </row>
    <row r="16" spans="1:1025" ht="28.5" customHeight="1" thickTop="1" thickBot="1" x14ac:dyDescent="0.3">
      <c r="A16" s="143" t="s">
        <v>12</v>
      </c>
      <c r="B16" s="115" t="s">
        <v>95</v>
      </c>
      <c r="C16" s="115"/>
      <c r="D16" s="115"/>
      <c r="E16" s="115"/>
      <c r="F16" s="115" t="s">
        <v>89</v>
      </c>
      <c r="G16" s="115"/>
      <c r="H16" s="115"/>
    </row>
    <row r="17" spans="1:8" ht="28.9" customHeight="1" thickTop="1" thickBot="1" x14ac:dyDescent="0.3">
      <c r="A17" s="144"/>
      <c r="B17" s="117" t="s">
        <v>60</v>
      </c>
      <c r="C17" s="118"/>
      <c r="D17" s="119" t="s">
        <v>6</v>
      </c>
      <c r="E17" s="115"/>
      <c r="F17" s="117" t="s">
        <v>60</v>
      </c>
      <c r="G17" s="118"/>
      <c r="H17" s="119" t="s">
        <v>6</v>
      </c>
    </row>
    <row r="18" spans="1:8" ht="25.9" customHeight="1" thickTop="1" thickBot="1" x14ac:dyDescent="0.3">
      <c r="A18" s="145"/>
      <c r="B18" s="53"/>
      <c r="C18" s="57" t="s">
        <v>14</v>
      </c>
      <c r="D18" s="119"/>
      <c r="E18" s="115"/>
      <c r="F18" s="53"/>
      <c r="G18" s="57" t="s">
        <v>14</v>
      </c>
      <c r="H18" s="119"/>
    </row>
    <row r="19" spans="1:8" ht="26.25" customHeight="1" thickTop="1" x14ac:dyDescent="0.25">
      <c r="A19" s="29" t="s">
        <v>15</v>
      </c>
      <c r="B19" s="16">
        <f>B24+B31</f>
        <v>1753171</v>
      </c>
      <c r="C19" s="17"/>
      <c r="D19" s="17"/>
      <c r="E19" s="85">
        <f>E20+E23</f>
        <v>6772350300</v>
      </c>
      <c r="F19" s="16">
        <f>F24+F31</f>
        <v>1756218</v>
      </c>
      <c r="G19" s="17"/>
      <c r="H19" s="30">
        <f>H20+H23</f>
        <v>13543462912</v>
      </c>
    </row>
    <row r="20" spans="1:8" ht="26.25" customHeight="1" x14ac:dyDescent="0.25">
      <c r="A20" s="12" t="s">
        <v>64</v>
      </c>
      <c r="B20" s="62"/>
      <c r="C20" s="60"/>
      <c r="D20" s="60"/>
      <c r="E20" s="83">
        <f>E21+E22</f>
        <v>4461946680</v>
      </c>
      <c r="F20" s="31"/>
      <c r="G20" s="60"/>
      <c r="H20" s="61">
        <f>H21+H22</f>
        <v>8914181895</v>
      </c>
    </row>
    <row r="21" spans="1:8" ht="26.25" customHeight="1" x14ac:dyDescent="0.25">
      <c r="A21" s="43" t="s">
        <v>65</v>
      </c>
      <c r="B21" s="62"/>
      <c r="C21" s="60"/>
      <c r="D21" s="60"/>
      <c r="E21" s="83">
        <v>1444827401</v>
      </c>
      <c r="F21" s="31"/>
      <c r="G21" s="60"/>
      <c r="H21" s="61">
        <v>2903610962</v>
      </c>
    </row>
    <row r="22" spans="1:8" ht="26.25" customHeight="1" x14ac:dyDescent="0.25">
      <c r="A22" s="43" t="s">
        <v>66</v>
      </c>
      <c r="B22" s="62"/>
      <c r="C22" s="60"/>
      <c r="D22" s="60"/>
      <c r="E22" s="83">
        <v>3017119279</v>
      </c>
      <c r="F22" s="31"/>
      <c r="G22" s="60"/>
      <c r="H22" s="61">
        <v>6010570933</v>
      </c>
    </row>
    <row r="23" spans="1:8" ht="26.25" customHeight="1" thickBot="1" x14ac:dyDescent="0.3">
      <c r="A23" s="67" t="s">
        <v>67</v>
      </c>
      <c r="B23" s="71"/>
      <c r="C23" s="72"/>
      <c r="D23" s="72"/>
      <c r="E23" s="84">
        <f>E26+E27+E29</f>
        <v>2310403620</v>
      </c>
      <c r="F23" s="68"/>
      <c r="G23" s="72"/>
      <c r="H23" s="73">
        <f>H26+H27+H29</f>
        <v>4629281017</v>
      </c>
    </row>
    <row r="24" spans="1:8" ht="26.25" customHeight="1" x14ac:dyDescent="0.25">
      <c r="A24" s="12" t="s">
        <v>17</v>
      </c>
      <c r="B24" s="62">
        <f>SUM(B25:B30)</f>
        <v>1750611</v>
      </c>
      <c r="C24" s="60">
        <f>SUM(C25:C30)</f>
        <v>13857</v>
      </c>
      <c r="D24" s="60"/>
      <c r="E24" s="83">
        <f>SUM(E25:E30)</f>
        <v>6637382346</v>
      </c>
      <c r="F24" s="31">
        <f t="shared" ref="F24:F30" si="0">B24</f>
        <v>1750611</v>
      </c>
      <c r="G24" s="60">
        <f>SUM(G25:G30)</f>
        <v>26823</v>
      </c>
      <c r="H24" s="61">
        <f>SUM(H25:H30)</f>
        <v>13235011822</v>
      </c>
    </row>
    <row r="25" spans="1:8" ht="26.25" customHeight="1" x14ac:dyDescent="0.25">
      <c r="A25" s="46" t="s">
        <v>72</v>
      </c>
      <c r="B25" s="5">
        <v>1026110</v>
      </c>
      <c r="C25" s="44">
        <v>10864</v>
      </c>
      <c r="D25" s="60"/>
      <c r="E25" s="83">
        <v>3949883698</v>
      </c>
      <c r="F25" s="31">
        <f t="shared" si="0"/>
        <v>1026110</v>
      </c>
      <c r="G25" s="32">
        <v>22010</v>
      </c>
      <c r="H25" s="45">
        <v>7839460659</v>
      </c>
    </row>
    <row r="26" spans="1:8" ht="26.25" customHeight="1" x14ac:dyDescent="0.25">
      <c r="A26" s="46" t="s">
        <v>73</v>
      </c>
      <c r="B26" s="5">
        <v>567506</v>
      </c>
      <c r="C26" s="10">
        <v>862</v>
      </c>
      <c r="D26" s="60"/>
      <c r="E26" s="83">
        <v>2060469100</v>
      </c>
      <c r="F26" s="31">
        <f t="shared" si="0"/>
        <v>567506</v>
      </c>
      <c r="G26" s="10">
        <v>941</v>
      </c>
      <c r="H26" s="45">
        <v>4131048977</v>
      </c>
    </row>
    <row r="27" spans="1:8" ht="26.25" customHeight="1" x14ac:dyDescent="0.25">
      <c r="A27" s="46" t="s">
        <v>74</v>
      </c>
      <c r="B27" s="5">
        <v>41468</v>
      </c>
      <c r="C27" s="10">
        <v>835</v>
      </c>
      <c r="D27" s="60"/>
      <c r="E27" s="83">
        <v>150794192</v>
      </c>
      <c r="F27" s="31">
        <f t="shared" si="0"/>
        <v>41468</v>
      </c>
      <c r="G27" s="10">
        <v>1235</v>
      </c>
      <c r="H27" s="45">
        <v>299639576</v>
      </c>
    </row>
    <row r="28" spans="1:8" ht="26.25" customHeight="1" x14ac:dyDescent="0.25">
      <c r="A28" s="46" t="s">
        <v>75</v>
      </c>
      <c r="B28" s="5">
        <v>7282</v>
      </c>
      <c r="C28" s="44">
        <v>97</v>
      </c>
      <c r="D28" s="60"/>
      <c r="E28" s="83">
        <v>27428554</v>
      </c>
      <c r="F28" s="31">
        <f t="shared" si="0"/>
        <v>7282</v>
      </c>
      <c r="G28" s="32">
        <v>209</v>
      </c>
      <c r="H28" s="45">
        <v>54538744</v>
      </c>
    </row>
    <row r="29" spans="1:8" ht="26.25" customHeight="1" x14ac:dyDescent="0.25">
      <c r="A29" s="46" t="s">
        <v>76</v>
      </c>
      <c r="B29" s="5">
        <v>20295</v>
      </c>
      <c r="C29" s="10">
        <v>100</v>
      </c>
      <c r="D29" s="60"/>
      <c r="E29" s="83">
        <v>99140328</v>
      </c>
      <c r="F29" s="31">
        <f t="shared" si="0"/>
        <v>20295</v>
      </c>
      <c r="G29" s="10">
        <v>159</v>
      </c>
      <c r="H29" s="45">
        <v>198592464</v>
      </c>
    </row>
    <row r="30" spans="1:8" ht="26.25" customHeight="1" x14ac:dyDescent="0.25">
      <c r="A30" s="46" t="s">
        <v>77</v>
      </c>
      <c r="B30" s="87">
        <v>87950</v>
      </c>
      <c r="C30" s="60">
        <v>1099</v>
      </c>
      <c r="D30" s="60"/>
      <c r="E30" s="83">
        <v>349666474</v>
      </c>
      <c r="F30" s="31">
        <f t="shared" si="0"/>
        <v>87950</v>
      </c>
      <c r="G30" s="60">
        <v>2269</v>
      </c>
      <c r="H30" s="83">
        <v>711731402</v>
      </c>
    </row>
    <row r="31" spans="1:8" ht="26.25" customHeight="1" x14ac:dyDescent="0.25">
      <c r="A31" s="93" t="s">
        <v>16</v>
      </c>
      <c r="B31" s="94">
        <f>SUM(B32:B33)</f>
        <v>2560</v>
      </c>
      <c r="C31" s="95"/>
      <c r="D31" s="95"/>
      <c r="E31" s="96">
        <f>SUM(E32:E33)</f>
        <v>134967954</v>
      </c>
      <c r="F31" s="94">
        <f>SUM(F32:F33)</f>
        <v>5607</v>
      </c>
      <c r="G31" s="101"/>
      <c r="H31" s="96">
        <f>SUM(H32:H33)</f>
        <v>308451090</v>
      </c>
    </row>
    <row r="32" spans="1:8" ht="26.25" customHeight="1" x14ac:dyDescent="0.25">
      <c r="A32" s="46" t="s">
        <v>78</v>
      </c>
      <c r="B32" s="87">
        <v>1770</v>
      </c>
      <c r="C32" s="60"/>
      <c r="D32" s="60"/>
      <c r="E32" s="83">
        <v>62769084</v>
      </c>
      <c r="F32" s="87">
        <v>3680</v>
      </c>
      <c r="G32" s="60"/>
      <c r="H32" s="33">
        <v>132339090</v>
      </c>
    </row>
    <row r="33" spans="1:8" ht="26.25" customHeight="1" thickBot="1" x14ac:dyDescent="0.3">
      <c r="A33" s="47" t="s">
        <v>79</v>
      </c>
      <c r="B33" s="88">
        <v>790</v>
      </c>
      <c r="C33" s="27"/>
      <c r="D33" s="27"/>
      <c r="E33" s="82">
        <v>72198870</v>
      </c>
      <c r="F33" s="88">
        <v>1927</v>
      </c>
      <c r="G33" s="27"/>
      <c r="H33" s="14">
        <v>176112000</v>
      </c>
    </row>
    <row r="34" spans="1:8" s="49" customFormat="1" ht="21.75" customHeight="1" thickTop="1" x14ac:dyDescent="0.25">
      <c r="A34" s="20" t="s">
        <v>98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86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68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69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70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11" t="s">
        <v>104</v>
      </c>
      <c r="B39" s="48"/>
      <c r="C39" s="48"/>
      <c r="D39" s="48"/>
      <c r="E39" s="48"/>
      <c r="F39" s="48"/>
      <c r="G39" s="48"/>
      <c r="H39" s="48"/>
    </row>
  </sheetData>
  <mergeCells count="24">
    <mergeCell ref="B16:E16"/>
    <mergeCell ref="F16:H16"/>
    <mergeCell ref="A9:A11"/>
    <mergeCell ref="A16:A18"/>
    <mergeCell ref="H17:H18"/>
    <mergeCell ref="B17:C17"/>
    <mergeCell ref="D17:E18"/>
    <mergeCell ref="F17:G17"/>
    <mergeCell ref="A8:H8"/>
    <mergeCell ref="B9:E9"/>
    <mergeCell ref="F9:H9"/>
    <mergeCell ref="B10:C10"/>
    <mergeCell ref="D10:E10"/>
    <mergeCell ref="F10:G11"/>
    <mergeCell ref="H10:H11"/>
    <mergeCell ref="D4:E4"/>
    <mergeCell ref="D5:E5"/>
    <mergeCell ref="D6:E6"/>
    <mergeCell ref="F3:G3"/>
    <mergeCell ref="A1:H1"/>
    <mergeCell ref="B2:E2"/>
    <mergeCell ref="F2:H2"/>
    <mergeCell ref="B3:C3"/>
    <mergeCell ref="D3:E3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&amp;C&amp;"微軟正黑體,粗體"&amp;16勞工保險局108年2月統計提要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2019-04-11T01:11:12Z</dcterms:created>
  <dcterms:modified xsi:type="dcterms:W3CDTF">2019-04-11T01:11:18Z</dcterms:modified>
  <dc:language/>
</cp:coreProperties>
</file>