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875" yWindow="195" windowWidth="13545" windowHeight="12420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39" i="3" l="1"/>
  <c r="F39" i="3"/>
  <c r="D39" i="3"/>
  <c r="C39" i="3"/>
  <c r="F36" i="3"/>
  <c r="E35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<sst xmlns="http://schemas.openxmlformats.org/spreadsheetml/2006/main" count="224" uniqueCount="103">
  <si>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</si>
  <si>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</si>
  <si>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</si>
  <si>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</si>
  <si>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</si>
  <si>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</si>
  <si>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</si>
  <si>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</si>
  <si>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</si>
  <si>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</si>
  <si>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</si>
  <si>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</si>
  <si>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</si>
  <si>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</si>
  <si>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</si>
  <si>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</si>
  <si>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</si>
  <si>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</si>
  <si>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</si>
  <si>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</si>
  <si>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</si>
  <si>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</si>
  <si>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</si>
  <si>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</si>
  <si>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</si>
  <si>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</si>
  <si>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</si>
  <si>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</si>
  <si>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</si>
  <si>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</si>
  <si>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</si>
  <si>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</si>
  <si>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</si>
  <si>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</si>
  <si>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</si>
  <si>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</si>
  <si>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</si>
  <si>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</si>
  <si>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</si>
  <si>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</si>
  <si>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</si>
  <si>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</si>
  <si>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</si>
  <si>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</si>
  <si>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</si>
  <si>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</si>
  <si>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</si>
  <si>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</si>
  <si>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</si>
  <si>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</si>
  <si>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</si>
  <si>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</si>
  <si>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</si>
  <si>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</si>
  <si>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</si>
  <si>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</si>
  <si>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</si>
  <si>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</si>
  <si>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</si>
  <si>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</si>
  <si>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</si>
  <si>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</si>
  <si>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</si>
  <si>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</si>
  <si>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</si>
  <si>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</si>
  <si>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</si>
  <si>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</si>
  <si>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</si>
  <si>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</si>
  <si>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</si>
  <si>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</si>
  <si>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</si>
  <si>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</si>
  <si>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</si>
  <si>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</si>
  <si>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</si>
  <si>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</si>
  <si>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</si>
  <si>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</si>
  <si>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</si>
  <si>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</si>
  <si>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</si>
  <si>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</si>
  <si>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</si>
  <si>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</si>
  <si>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</si>
  <si>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</si>
  <si>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</si>
  <si>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</si>
  <si>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</si>
  <si>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</si>
  <si>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</si>
  <si>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</si>
  <si>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</si>
  <si>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</si>
  <si>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</si>
  <si>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</si>
  <si>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</si>
  <si>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1,320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6,378,188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43,850,623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</si>
  <si>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</si>
  <si>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599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139,147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973,927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</si>
  <si>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t>納保資料每兩個月開單計費，統計數據於雙數月份公布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</si>
</sst>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5" t="s">
        <v>0</v>
      </c>
      <c r="B1" s="106"/>
      <c r="C1" s="106"/>
      <c r="D1" s="106"/>
      <c r="E1" s="106"/>
      <c r="F1" s="106"/>
      <c r="G1" s="107"/>
    </row>
    <row r="2" spans="1:7" ht="30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567206</v>
      </c>
      <c r="C4" s="6"/>
      <c r="D4" s="7"/>
      <c r="E4" s="5">
        <f>B4</f>
        <v>567206</v>
      </c>
      <c r="F4" s="6"/>
      <c r="G4" s="7"/>
    </row>
    <row r="5" spans="1:7" ht="28.35" customHeight="1" x14ac:dyDescent="0.25">
      <c r="A5" s="8" t="s">
        <v>72</v>
      </c>
      <c r="B5" s="9"/>
      <c r="C5" s="10">
        <v>10384645</v>
      </c>
      <c r="D5" s="11"/>
      <c r="E5" s="9"/>
      <c r="F5" s="10">
        <f>C5</f>
        <v>10384645</v>
      </c>
      <c r="G5" s="11"/>
    </row>
    <row r="6" spans="1:7" ht="28.35" customHeight="1" x14ac:dyDescent="0.25">
      <c r="A6" s="8" t="s">
        <v>8</v>
      </c>
      <c r="B6" s="72"/>
      <c r="C6" s="72"/>
      <c r="D6" s="33">
        <v>32065.86</v>
      </c>
      <c r="E6" s="72"/>
      <c r="F6" s="72"/>
      <c r="G6" s="33">
        <v>32047.91</v>
      </c>
    </row>
    <row r="7" spans="1:7" ht="28.35" customHeight="1" x14ac:dyDescent="0.25">
      <c r="A7" s="8" t="s">
        <v>9</v>
      </c>
      <c r="B7" s="72"/>
      <c r="C7" s="72"/>
      <c r="D7" s="33">
        <f>D8+D9</f>
        <v>33303319282</v>
      </c>
      <c r="E7" s="72"/>
      <c r="F7" s="72"/>
      <c r="G7" s="33">
        <f>G8+G9</f>
        <v>232718903930</v>
      </c>
    </row>
    <row r="8" spans="1:7" ht="28.35" customHeight="1" x14ac:dyDescent="0.25">
      <c r="A8" s="12" t="s">
        <v>10</v>
      </c>
      <c r="B8" s="13"/>
      <c r="C8" s="13"/>
      <c r="D8" s="11">
        <v>32647225617</v>
      </c>
      <c r="E8" s="13"/>
      <c r="F8" s="13"/>
      <c r="G8" s="11">
        <v>228139658487</v>
      </c>
    </row>
    <row r="9" spans="1:7" ht="28.35" customHeight="1" thickBot="1" x14ac:dyDescent="0.3">
      <c r="A9" s="12" t="s">
        <v>11</v>
      </c>
      <c r="B9" s="13"/>
      <c r="C9" s="13"/>
      <c r="D9" s="14">
        <v>656093665</v>
      </c>
      <c r="E9" s="13"/>
      <c r="F9" s="13"/>
      <c r="G9" s="11">
        <v>4579245443</v>
      </c>
    </row>
    <row r="10" spans="1:7" ht="30" customHeight="1" thickTop="1" thickBot="1" x14ac:dyDescent="0.3">
      <c r="A10" s="109" t="s">
        <v>12</v>
      </c>
      <c r="B10" s="110" t="s">
        <v>13</v>
      </c>
      <c r="C10" s="111"/>
      <c r="D10" s="112" t="s">
        <v>6</v>
      </c>
      <c r="E10" s="110" t="s">
        <v>13</v>
      </c>
      <c r="F10" s="111"/>
      <c r="G10" s="112" t="s">
        <v>6</v>
      </c>
    </row>
    <row r="11" spans="1:7" ht="23.25" customHeight="1" thickTop="1" thickBot="1" x14ac:dyDescent="0.3">
      <c r="A11" s="109"/>
      <c r="B11" s="52"/>
      <c r="C11" s="56" t="s">
        <v>14</v>
      </c>
      <c r="D11" s="112"/>
      <c r="E11" s="52"/>
      <c r="F11" s="56" t="s">
        <v>14</v>
      </c>
      <c r="G11" s="112"/>
    </row>
    <row r="12" spans="1:7" ht="28.35" customHeight="1" thickTop="1" x14ac:dyDescent="0.25">
      <c r="A12" s="4" t="s">
        <v>15</v>
      </c>
      <c r="B12" s="16">
        <f>B13+B14</f>
        <v>1318819</v>
      </c>
      <c r="C12" s="17"/>
      <c r="D12" s="7">
        <f>D13+D14</f>
        <v>37991421609</v>
      </c>
      <c r="E12" s="16">
        <f>E13+E14</f>
        <v>2572437</v>
      </c>
      <c r="F12" s="17"/>
      <c r="G12" s="7">
        <f>G13+G14</f>
        <v>247277068866</v>
      </c>
    </row>
    <row r="13" spans="1:7" ht="28.35" customHeight="1" x14ac:dyDescent="0.25">
      <c r="A13" s="12" t="s">
        <v>10</v>
      </c>
      <c r="B13" s="5">
        <v>1312611</v>
      </c>
      <c r="C13" s="18"/>
      <c r="D13" s="11">
        <v>37671884136</v>
      </c>
      <c r="E13" s="5">
        <v>1570516</v>
      </c>
      <c r="F13" s="10"/>
      <c r="G13" s="11">
        <v>243490939194</v>
      </c>
    </row>
    <row r="14" spans="1:7" ht="28.35" customHeight="1" thickBot="1" x14ac:dyDescent="0.3">
      <c r="A14" s="12" t="s">
        <v>11</v>
      </c>
      <c r="B14" s="5">
        <v>6208</v>
      </c>
      <c r="C14" s="18"/>
      <c r="D14" s="11">
        <v>319537473</v>
      </c>
      <c r="E14" s="5">
        <v>1001921</v>
      </c>
      <c r="F14" s="10"/>
      <c r="G14" s="11">
        <v>3786129672</v>
      </c>
    </row>
    <row r="15" spans="1:7" ht="28.35" customHeight="1" x14ac:dyDescent="0.25">
      <c r="A15" s="58" t="s">
        <v>16</v>
      </c>
      <c r="B15" s="59">
        <f>B17+B18+B20+B23+B26+B28</f>
        <v>53741</v>
      </c>
      <c r="C15" s="60"/>
      <c r="D15" s="61">
        <f>D17+D18+D20+D23+D26+D28</f>
        <v>16153703632</v>
      </c>
      <c r="E15" s="59">
        <f>E17+E18+E20+E23+E26+E28</f>
        <v>1307359</v>
      </c>
      <c r="F15" s="60"/>
      <c r="G15" s="61">
        <f>G17+G18+G20+G23+G26+G28</f>
        <v>98984244623</v>
      </c>
    </row>
    <row r="16" spans="1:7" ht="28.35" customHeight="1" thickBot="1" x14ac:dyDescent="0.3">
      <c r="A16" s="62" t="s">
        <v>17</v>
      </c>
      <c r="B16" s="63">
        <f t="shared" ref="B16:G16" si="0">B21+B24+B27</f>
        <v>1265078</v>
      </c>
      <c r="C16" s="64">
        <f t="shared" si="0"/>
        <v>11603</v>
      </c>
      <c r="D16" s="65">
        <f t="shared" si="0"/>
        <v>21837717977</v>
      </c>
      <c r="E16" s="63">
        <f t="shared" si="0"/>
        <v>1265078</v>
      </c>
      <c r="F16" s="64">
        <f t="shared" si="0"/>
        <v>77203</v>
      </c>
      <c r="G16" s="65">
        <f t="shared" si="0"/>
        <v>148292824243</v>
      </c>
    </row>
    <row r="17" spans="1:7" ht="28.35" customHeight="1" x14ac:dyDescent="0.25">
      <c r="A17" s="58" t="s">
        <v>18</v>
      </c>
      <c r="B17" s="73">
        <v>11911</v>
      </c>
      <c r="C17" s="74"/>
      <c r="D17" s="75">
        <v>749416666</v>
      </c>
      <c r="E17" s="73">
        <v>75562</v>
      </c>
      <c r="F17" s="74"/>
      <c r="G17" s="75">
        <v>4760173195</v>
      </c>
    </row>
    <row r="18" spans="1:7" ht="28.35" customHeight="1" x14ac:dyDescent="0.25">
      <c r="A18" s="83" t="s">
        <v>19</v>
      </c>
      <c r="B18" s="84">
        <v>16211</v>
      </c>
      <c r="C18" s="85"/>
      <c r="D18" s="86">
        <v>285304192</v>
      </c>
      <c r="E18" s="84">
        <v>99986</v>
      </c>
      <c r="F18" s="85"/>
      <c r="G18" s="86">
        <v>1790474273</v>
      </c>
    </row>
    <row r="19" spans="1:7" ht="28.35" customHeight="1" x14ac:dyDescent="0.25">
      <c r="A19" s="12" t="s">
        <v>20</v>
      </c>
      <c r="B19" s="71">
        <f>B20+B21</f>
        <v>5975</v>
      </c>
      <c r="C19" s="57"/>
      <c r="D19" s="69">
        <f>D20+D21</f>
        <v>591823704</v>
      </c>
      <c r="E19" s="71">
        <f>E20+E21</f>
        <v>15111</v>
      </c>
      <c r="F19" s="57"/>
      <c r="G19" s="69">
        <f>G20+G21</f>
        <v>3421039216</v>
      </c>
    </row>
    <row r="20" spans="1:7" ht="28.35" customHeight="1" x14ac:dyDescent="0.25">
      <c r="A20" s="43" t="s">
        <v>21</v>
      </c>
      <c r="B20" s="71">
        <v>1874</v>
      </c>
      <c r="C20" s="57"/>
      <c r="D20" s="69">
        <v>545318833</v>
      </c>
      <c r="E20" s="71">
        <v>11010</v>
      </c>
      <c r="F20" s="57"/>
      <c r="G20" s="69">
        <v>3100378234</v>
      </c>
    </row>
    <row r="21" spans="1:7" ht="28.35" customHeight="1" x14ac:dyDescent="0.25">
      <c r="A21" s="43" t="s">
        <v>22</v>
      </c>
      <c r="B21" s="71">
        <v>4101</v>
      </c>
      <c r="C21" s="57">
        <v>43</v>
      </c>
      <c r="D21" s="69">
        <v>46504871</v>
      </c>
      <c r="E21" s="71">
        <f>B21</f>
        <v>4101</v>
      </c>
      <c r="F21" s="57">
        <v>252</v>
      </c>
      <c r="G21" s="69">
        <v>320660982</v>
      </c>
    </row>
    <row r="22" spans="1:7" ht="28.35" customHeight="1" x14ac:dyDescent="0.25">
      <c r="A22" s="87" t="s">
        <v>23</v>
      </c>
      <c r="B22" s="88">
        <f>B23+B24</f>
        <v>1245159</v>
      </c>
      <c r="C22" s="89"/>
      <c r="D22" s="90">
        <f>D23+D24</f>
        <v>33778879359</v>
      </c>
      <c r="E22" s="88">
        <f>E23+E24</f>
        <v>1301130</v>
      </c>
      <c r="F22" s="89"/>
      <c r="G22" s="90">
        <f>G23+G24</f>
        <v>218921767782</v>
      </c>
    </row>
    <row r="23" spans="1:7" ht="28.35" customHeight="1" x14ac:dyDescent="0.25">
      <c r="A23" s="43" t="s">
        <v>21</v>
      </c>
      <c r="B23" s="81">
        <v>11206</v>
      </c>
      <c r="C23" s="57"/>
      <c r="D23" s="77">
        <v>12339682036</v>
      </c>
      <c r="E23" s="81">
        <v>67177</v>
      </c>
      <c r="F23" s="57"/>
      <c r="G23" s="77">
        <v>73308063215</v>
      </c>
    </row>
    <row r="24" spans="1:7" ht="28.35" customHeight="1" x14ac:dyDescent="0.25">
      <c r="A24" s="43" t="s">
        <v>24</v>
      </c>
      <c r="B24" s="81">
        <v>1233953</v>
      </c>
      <c r="C24" s="57">
        <v>11172</v>
      </c>
      <c r="D24" s="77">
        <v>21439197323</v>
      </c>
      <c r="E24" s="81">
        <f>B24</f>
        <v>1233953</v>
      </c>
      <c r="F24" s="57">
        <v>74292</v>
      </c>
      <c r="G24" s="77">
        <v>145613704567</v>
      </c>
    </row>
    <row r="25" spans="1:7" ht="28.35" customHeight="1" x14ac:dyDescent="0.25">
      <c r="A25" s="87" t="s">
        <v>25</v>
      </c>
      <c r="B25" s="88">
        <f>B26+B27</f>
        <v>39563</v>
      </c>
      <c r="C25" s="89"/>
      <c r="D25" s="90">
        <f>D26+D27</f>
        <v>2583196039</v>
      </c>
      <c r="E25" s="88">
        <f>E26+E27</f>
        <v>108974</v>
      </c>
      <c r="F25" s="89"/>
      <c r="G25" s="90">
        <f>G26+G27</f>
        <v>16655351619</v>
      </c>
    </row>
    <row r="26" spans="1:7" ht="28.35" customHeight="1" x14ac:dyDescent="0.25">
      <c r="A26" s="43" t="s">
        <v>21</v>
      </c>
      <c r="B26" s="81">
        <v>12539</v>
      </c>
      <c r="C26" s="57"/>
      <c r="D26" s="77">
        <v>2231180256</v>
      </c>
      <c r="E26" s="81">
        <v>81950</v>
      </c>
      <c r="F26" s="57"/>
      <c r="G26" s="77">
        <v>14296892925</v>
      </c>
    </row>
    <row r="27" spans="1:7" ht="28.35" customHeight="1" x14ac:dyDescent="0.25">
      <c r="A27" s="91" t="s">
        <v>24</v>
      </c>
      <c r="B27" s="92">
        <v>27024</v>
      </c>
      <c r="C27" s="93">
        <v>388</v>
      </c>
      <c r="D27" s="94">
        <v>352015783</v>
      </c>
      <c r="E27" s="92">
        <f>B27</f>
        <v>27024</v>
      </c>
      <c r="F27" s="93">
        <v>2659</v>
      </c>
      <c r="G27" s="94">
        <v>2358458694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2801649</v>
      </c>
      <c r="E28" s="36">
        <v>971674</v>
      </c>
      <c r="F28" s="28"/>
      <c r="G28" s="14">
        <v>1728262781</v>
      </c>
    </row>
    <row r="29" spans="1:7" ht="20.25" customHeight="1" thickTop="1" x14ac:dyDescent="0.25">
      <c r="A29" s="103" t="s">
        <v>96</v>
      </c>
    </row>
    <row r="30" spans="1:7" ht="20.25" customHeight="1" x14ac:dyDescent="0.25">
      <c r="A30" s="103" t="s">
        <v>97</v>
      </c>
    </row>
    <row r="31" spans="1:7" ht="20.25" customHeight="1" x14ac:dyDescent="0.25">
      <c r="A31" s="104" t="s">
        <v>99</v>
      </c>
    </row>
    <row r="32" spans="1:7" ht="21" customHeight="1" x14ac:dyDescent="0.25">
      <c r="A32" s="103" t="s">
        <v>98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&amp;C&amp;"微軟正黑體,粗體"&amp;16勞工保險局108年7月統計提要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5" t="s">
        <v>27</v>
      </c>
      <c r="B1" s="106"/>
      <c r="C1" s="106"/>
      <c r="D1" s="106"/>
      <c r="E1" s="106"/>
      <c r="F1" s="106"/>
      <c r="G1" s="107"/>
    </row>
    <row r="2" spans="1:7" ht="28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518967</v>
      </c>
      <c r="C4" s="22"/>
      <c r="D4" s="7"/>
      <c r="E4" s="21">
        <f>B4</f>
        <v>518967</v>
      </c>
      <c r="F4" s="22"/>
      <c r="G4" s="7"/>
    </row>
    <row r="5" spans="1:7" ht="28.15" customHeight="1" x14ac:dyDescent="0.25">
      <c r="A5" s="8" t="s">
        <v>72</v>
      </c>
      <c r="B5" s="23"/>
      <c r="C5" s="24">
        <v>6919060</v>
      </c>
      <c r="D5" s="11"/>
      <c r="E5" s="23"/>
      <c r="F5" s="24">
        <f>C5</f>
        <v>6919060</v>
      </c>
      <c r="G5" s="11"/>
    </row>
    <row r="6" spans="1:7" ht="28.15" customHeight="1" x14ac:dyDescent="0.25">
      <c r="A6" s="8" t="s">
        <v>8</v>
      </c>
      <c r="B6" s="5"/>
      <c r="C6" s="10"/>
      <c r="D6" s="11">
        <v>33677.64</v>
      </c>
      <c r="E6" s="13"/>
      <c r="F6" s="13"/>
      <c r="G6" s="11">
        <v>33676.379999999997</v>
      </c>
    </row>
    <row r="7" spans="1:7" ht="28.15" customHeight="1" thickBot="1" x14ac:dyDescent="0.3">
      <c r="A7" s="25" t="s">
        <v>9</v>
      </c>
      <c r="B7" s="26"/>
      <c r="C7" s="27"/>
      <c r="D7" s="14">
        <v>2357051766</v>
      </c>
      <c r="E7" s="28"/>
      <c r="F7" s="28"/>
      <c r="G7" s="14">
        <v>16456848800</v>
      </c>
    </row>
    <row r="8" spans="1:7" ht="28.15" customHeight="1" thickTop="1" thickBot="1" x14ac:dyDescent="0.3">
      <c r="A8" s="109" t="s">
        <v>12</v>
      </c>
      <c r="B8" s="110" t="s">
        <v>13</v>
      </c>
      <c r="C8" s="110"/>
      <c r="D8" s="108" t="s">
        <v>6</v>
      </c>
      <c r="E8" s="110" t="s">
        <v>13</v>
      </c>
      <c r="F8" s="110"/>
      <c r="G8" s="108" t="s">
        <v>6</v>
      </c>
    </row>
    <row r="9" spans="1:7" ht="18" thickTop="1" thickBot="1" x14ac:dyDescent="0.3">
      <c r="A9" s="109"/>
      <c r="B9" s="52"/>
      <c r="C9" s="53" t="s">
        <v>28</v>
      </c>
      <c r="D9" s="108"/>
      <c r="E9" s="15"/>
      <c r="F9" s="53" t="s">
        <v>28</v>
      </c>
      <c r="G9" s="108"/>
    </row>
    <row r="10" spans="1:7" ht="28.15" customHeight="1" thickTop="1" x14ac:dyDescent="0.25">
      <c r="A10" s="29" t="s">
        <v>15</v>
      </c>
      <c r="B10" s="16">
        <f t="shared" ref="B10:G10" si="0">SUM(B11:B15)</f>
        <v>134624</v>
      </c>
      <c r="C10" s="17">
        <f t="shared" si="0"/>
        <v>33166</v>
      </c>
      <c r="D10" s="30">
        <f t="shared" si="0"/>
        <v>1871887017</v>
      </c>
      <c r="E10" s="16">
        <f t="shared" si="0"/>
        <v>806448</v>
      </c>
      <c r="F10" s="17">
        <f t="shared" si="0"/>
        <v>190491</v>
      </c>
      <c r="G10" s="30">
        <f t="shared" si="0"/>
        <v>11551419688</v>
      </c>
    </row>
    <row r="11" spans="1:7" ht="28.15" customHeight="1" x14ac:dyDescent="0.25">
      <c r="A11" s="12" t="s">
        <v>29</v>
      </c>
      <c r="B11" s="5">
        <v>33889</v>
      </c>
      <c r="C11" s="10">
        <v>8055</v>
      </c>
      <c r="D11" s="19">
        <v>783585599</v>
      </c>
      <c r="E11" s="31">
        <v>224277</v>
      </c>
      <c r="F11" s="32">
        <v>50415</v>
      </c>
      <c r="G11" s="33">
        <v>5160497159</v>
      </c>
    </row>
    <row r="12" spans="1:7" ht="28.15" customHeight="1" x14ac:dyDescent="0.25">
      <c r="A12" s="12" t="s">
        <v>30</v>
      </c>
      <c r="B12" s="5">
        <v>4002</v>
      </c>
      <c r="C12" s="10">
        <f>B12</f>
        <v>4002</v>
      </c>
      <c r="D12" s="19">
        <v>190781974</v>
      </c>
      <c r="E12" s="5">
        <v>19749</v>
      </c>
      <c r="F12" s="10">
        <v>19749</v>
      </c>
      <c r="G12" s="19">
        <v>990497508</v>
      </c>
    </row>
    <row r="13" spans="1:7" ht="28.15" customHeight="1" x14ac:dyDescent="0.25">
      <c r="A13" s="12" t="s">
        <v>31</v>
      </c>
      <c r="B13" s="5">
        <v>2603</v>
      </c>
      <c r="C13" s="10">
        <v>816</v>
      </c>
      <c r="D13" s="19">
        <v>58145581</v>
      </c>
      <c r="E13" s="5">
        <v>12715</v>
      </c>
      <c r="F13" s="10">
        <v>3909</v>
      </c>
      <c r="G13" s="19">
        <v>289970272</v>
      </c>
    </row>
    <row r="14" spans="1:7" ht="28.15" customHeight="1" x14ac:dyDescent="0.25">
      <c r="A14" s="12" t="s">
        <v>32</v>
      </c>
      <c r="B14" s="5">
        <v>39966</v>
      </c>
      <c r="C14" s="10">
        <v>7303</v>
      </c>
      <c r="D14" s="19">
        <v>800258693</v>
      </c>
      <c r="E14" s="5">
        <v>248734</v>
      </c>
      <c r="F14" s="10">
        <v>47994</v>
      </c>
      <c r="G14" s="19">
        <v>4893694261</v>
      </c>
    </row>
    <row r="15" spans="1:7" ht="28.15" customHeight="1" thickBot="1" x14ac:dyDescent="0.3">
      <c r="A15" s="34" t="s">
        <v>33</v>
      </c>
      <c r="B15" s="26">
        <v>54164</v>
      </c>
      <c r="C15" s="27">
        <v>12990</v>
      </c>
      <c r="D15" s="35">
        <v>39115170</v>
      </c>
      <c r="E15" s="26">
        <v>300973</v>
      </c>
      <c r="F15" s="27">
        <v>68424</v>
      </c>
      <c r="G15" s="35">
        <v>216760488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34</v>
      </c>
      <c r="B18" s="106"/>
      <c r="C18" s="106"/>
      <c r="D18" s="106"/>
      <c r="E18" s="106"/>
      <c r="F18" s="106"/>
      <c r="G18" s="107"/>
    </row>
    <row r="19" spans="1:7" ht="28.15" customHeight="1" thickTop="1" thickBot="1" x14ac:dyDescent="0.3">
      <c r="A19" s="68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527722</v>
      </c>
      <c r="C21" s="6"/>
      <c r="D21" s="7"/>
      <c r="E21" s="70">
        <f>B21</f>
        <v>527722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7525097</v>
      </c>
      <c r="D22" s="11"/>
      <c r="E22" s="9"/>
      <c r="F22" s="24">
        <f>C22</f>
        <v>7525097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33337.089999999997</v>
      </c>
      <c r="E23" s="31"/>
      <c r="F23" s="32"/>
      <c r="G23" s="33">
        <v>33357.83</v>
      </c>
    </row>
    <row r="24" spans="1:7" ht="28.15" customHeight="1" x14ac:dyDescent="0.25">
      <c r="A24" s="25" t="s">
        <v>37</v>
      </c>
      <c r="B24" s="36"/>
      <c r="C24" s="28"/>
      <c r="D24" s="14">
        <v>62404382</v>
      </c>
      <c r="E24" s="36"/>
      <c r="F24" s="28"/>
      <c r="G24" s="14">
        <v>433389838</v>
      </c>
    </row>
    <row r="25" spans="1:7" ht="33" customHeight="1" x14ac:dyDescent="0.25">
      <c r="A25" s="37" t="s">
        <v>38</v>
      </c>
      <c r="B25" s="49" t="s">
        <v>4</v>
      </c>
      <c r="C25" s="50" t="s">
        <v>75</v>
      </c>
      <c r="D25" s="51" t="s">
        <v>6</v>
      </c>
      <c r="E25" s="49" t="s">
        <v>4</v>
      </c>
      <c r="F25" s="50" t="s">
        <v>75</v>
      </c>
      <c r="G25" s="51" t="s">
        <v>6</v>
      </c>
    </row>
    <row r="26" spans="1:7" ht="28.15" customHeight="1" x14ac:dyDescent="0.25">
      <c r="A26" s="29" t="s">
        <v>39</v>
      </c>
      <c r="B26" s="38">
        <v>30</v>
      </c>
      <c r="C26" s="39">
        <v>222</v>
      </c>
      <c r="D26" s="39">
        <f>SUM(D27:D29)</f>
        <v>28212506</v>
      </c>
      <c r="E26" s="38">
        <v>200</v>
      </c>
      <c r="F26" s="39">
        <v>1803</v>
      </c>
      <c r="G26" s="40">
        <f>SUM(G27:G29)</f>
        <v>193177646</v>
      </c>
    </row>
    <row r="27" spans="1:7" ht="28.15" customHeight="1" x14ac:dyDescent="0.25">
      <c r="A27" s="12" t="s">
        <v>40</v>
      </c>
      <c r="B27" s="31"/>
      <c r="C27" s="32">
        <v>183</v>
      </c>
      <c r="D27" s="33">
        <v>14736941</v>
      </c>
      <c r="E27" s="31"/>
      <c r="F27" s="32">
        <v>1445</v>
      </c>
      <c r="G27" s="33">
        <v>94674372</v>
      </c>
    </row>
    <row r="28" spans="1:7" ht="28.15" customHeight="1" x14ac:dyDescent="0.25">
      <c r="A28" s="12" t="s">
        <v>41</v>
      </c>
      <c r="B28" s="5"/>
      <c r="C28" s="10">
        <v>2</v>
      </c>
      <c r="D28" s="19">
        <v>457002</v>
      </c>
      <c r="E28" s="5"/>
      <c r="F28" s="10">
        <v>6</v>
      </c>
      <c r="G28" s="19">
        <v>1365078</v>
      </c>
    </row>
    <row r="29" spans="1:7" ht="27.75" customHeight="1" x14ac:dyDescent="0.25">
      <c r="A29" s="34" t="s">
        <v>42</v>
      </c>
      <c r="B29" s="26"/>
      <c r="C29" s="27">
        <v>167</v>
      </c>
      <c r="D29" s="35">
        <v>13018563</v>
      </c>
      <c r="E29" s="26"/>
      <c r="F29" s="27">
        <v>1520</v>
      </c>
      <c r="G29" s="35">
        <v>97138196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20" t="s">
        <v>89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&amp;C&amp;"微軟正黑體,粗體"&amp;16勞工保險局108年7月統計提要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5" t="s">
        <v>43</v>
      </c>
      <c r="B1" s="106"/>
      <c r="C1" s="106"/>
      <c r="D1" s="106"/>
      <c r="E1" s="106"/>
      <c r="F1" s="106"/>
      <c r="G1" s="107"/>
    </row>
    <row r="2" spans="1:7" ht="25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521674</v>
      </c>
      <c r="C4" s="6"/>
      <c r="D4" s="7"/>
      <c r="E4" s="16">
        <f>B4</f>
        <v>521674</v>
      </c>
      <c r="F4" s="6"/>
      <c r="G4" s="7"/>
    </row>
    <row r="5" spans="1:7" ht="21" customHeight="1" x14ac:dyDescent="0.25">
      <c r="A5" s="8" t="s">
        <v>74</v>
      </c>
      <c r="B5" s="9"/>
      <c r="C5" s="24">
        <v>6856279</v>
      </c>
      <c r="D5" s="11"/>
      <c r="E5" s="9"/>
      <c r="F5" s="24">
        <f>C5</f>
        <v>6856279</v>
      </c>
      <c r="G5" s="11"/>
    </row>
    <row r="6" spans="1:7" ht="21" customHeight="1" x14ac:dyDescent="0.25">
      <c r="A6" s="8" t="s">
        <v>94</v>
      </c>
      <c r="B6" s="23"/>
      <c r="C6" s="13"/>
      <c r="D6" s="11">
        <v>39256.35</v>
      </c>
      <c r="E6" s="23"/>
      <c r="F6" s="13"/>
      <c r="G6" s="11">
        <v>39220.32</v>
      </c>
    </row>
    <row r="7" spans="1:7" ht="21" customHeight="1" thickBot="1" x14ac:dyDescent="0.3">
      <c r="A7" s="25" t="s">
        <v>37</v>
      </c>
      <c r="B7" s="36"/>
      <c r="C7" s="28"/>
      <c r="D7" s="14">
        <v>18338204815</v>
      </c>
      <c r="E7" s="36"/>
      <c r="F7" s="28"/>
      <c r="G7" s="14">
        <v>127080861721</v>
      </c>
    </row>
    <row r="8" spans="1:7" ht="19.5" customHeight="1" thickTop="1" thickBot="1" x14ac:dyDescent="0.3">
      <c r="A8" s="109" t="s">
        <v>44</v>
      </c>
      <c r="B8" s="110" t="s">
        <v>13</v>
      </c>
      <c r="C8" s="111"/>
      <c r="D8" s="112" t="s">
        <v>6</v>
      </c>
      <c r="E8" s="110" t="s">
        <v>13</v>
      </c>
      <c r="F8" s="111"/>
      <c r="G8" s="112" t="s">
        <v>6</v>
      </c>
    </row>
    <row r="9" spans="1:7" ht="18" thickTop="1" thickBot="1" x14ac:dyDescent="0.3">
      <c r="A9" s="109"/>
      <c r="B9" s="52"/>
      <c r="C9" s="56" t="s">
        <v>45</v>
      </c>
      <c r="D9" s="112"/>
      <c r="E9" s="15"/>
      <c r="F9" s="56" t="s">
        <v>45</v>
      </c>
      <c r="G9" s="112"/>
    </row>
    <row r="10" spans="1:7" ht="21" customHeight="1" thickTop="1" x14ac:dyDescent="0.25">
      <c r="A10" s="29" t="s">
        <v>39</v>
      </c>
      <c r="B10" s="38">
        <f t="shared" ref="B10:G10" si="0">SUM(B11:B14)</f>
        <v>11150</v>
      </c>
      <c r="C10" s="39">
        <f t="shared" si="0"/>
        <v>6</v>
      </c>
      <c r="D10" s="39">
        <f t="shared" si="0"/>
        <v>2583141948</v>
      </c>
      <c r="E10" s="38">
        <f t="shared" si="0"/>
        <v>68533</v>
      </c>
      <c r="F10" s="39">
        <f t="shared" si="0"/>
        <v>17</v>
      </c>
      <c r="G10" s="40">
        <f t="shared" si="0"/>
        <v>16155426553</v>
      </c>
    </row>
    <row r="11" spans="1:7" ht="21" customHeight="1" x14ac:dyDescent="0.25">
      <c r="A11" s="12" t="s">
        <v>46</v>
      </c>
      <c r="B11" s="31">
        <v>7396</v>
      </c>
      <c r="C11" s="32"/>
      <c r="D11" s="33">
        <v>2160514979</v>
      </c>
      <c r="E11" s="31">
        <v>45407</v>
      </c>
      <c r="F11" s="32"/>
      <c r="G11" s="33">
        <v>13628524209</v>
      </c>
    </row>
    <row r="12" spans="1:7" ht="21" customHeight="1" x14ac:dyDescent="0.25">
      <c r="A12" s="12" t="s">
        <v>47</v>
      </c>
      <c r="B12" s="5">
        <v>1981</v>
      </c>
      <c r="C12" s="10"/>
      <c r="D12" s="19">
        <v>328973925</v>
      </c>
      <c r="E12" s="5">
        <v>12198</v>
      </c>
      <c r="F12" s="10"/>
      <c r="G12" s="19">
        <v>1958265987</v>
      </c>
    </row>
    <row r="13" spans="1:7" ht="21" customHeight="1" x14ac:dyDescent="0.25">
      <c r="A13" s="12" t="s">
        <v>48</v>
      </c>
      <c r="B13" s="5">
        <v>1767</v>
      </c>
      <c r="C13" s="10"/>
      <c r="D13" s="19">
        <v>92848147</v>
      </c>
      <c r="E13" s="5">
        <v>10769</v>
      </c>
      <c r="F13" s="10"/>
      <c r="G13" s="19">
        <v>541165490</v>
      </c>
    </row>
    <row r="14" spans="1:7" ht="21" customHeight="1" thickBot="1" x14ac:dyDescent="0.3">
      <c r="A14" s="34" t="s">
        <v>95</v>
      </c>
      <c r="B14" s="26">
        <v>6</v>
      </c>
      <c r="C14" s="27">
        <v>6</v>
      </c>
      <c r="D14" s="35">
        <v>804897</v>
      </c>
      <c r="E14" s="26">
        <v>159</v>
      </c>
      <c r="F14" s="27">
        <v>17</v>
      </c>
      <c r="G14" s="35">
        <v>27470867</v>
      </c>
    </row>
    <row r="15" spans="1:7" ht="16.350000000000001" customHeight="1" thickTop="1" x14ac:dyDescent="0.25">
      <c r="A15" s="104" t="s">
        <v>100</v>
      </c>
    </row>
    <row r="16" spans="1:7" ht="16.350000000000001" customHeight="1" x14ac:dyDescent="0.25">
      <c r="A16" s="20" t="s">
        <v>92</v>
      </c>
    </row>
    <row r="17" spans="1:7" ht="16.350000000000001" customHeight="1" x14ac:dyDescent="0.25">
      <c r="A17" s="20" t="s">
        <v>93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5" t="s">
        <v>49</v>
      </c>
      <c r="B19" s="106"/>
      <c r="C19" s="106"/>
      <c r="D19" s="106"/>
      <c r="E19" s="106"/>
      <c r="F19" s="106"/>
      <c r="G19" s="107"/>
    </row>
    <row r="20" spans="1:7" ht="25.15" customHeight="1" thickTop="1" thickBot="1" x14ac:dyDescent="0.3">
      <c r="A20" s="68"/>
      <c r="B20" s="108" t="s">
        <v>1</v>
      </c>
      <c r="C20" s="108"/>
      <c r="D20" s="108"/>
      <c r="E20" s="108" t="s">
        <v>2</v>
      </c>
      <c r="F20" s="108"/>
      <c r="G20" s="108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1103444</v>
      </c>
      <c r="D23" s="11"/>
      <c r="E23" s="23"/>
      <c r="F23" s="24">
        <f>C23</f>
        <v>1103444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279801983</v>
      </c>
      <c r="E24" s="28"/>
      <c r="F24" s="28"/>
      <c r="G24" s="14">
        <v>1980718730</v>
      </c>
    </row>
    <row r="25" spans="1:7" ht="25.15" customHeight="1" thickTop="1" thickBot="1" x14ac:dyDescent="0.3">
      <c r="A25" s="37" t="s">
        <v>12</v>
      </c>
      <c r="B25" s="108" t="s">
        <v>13</v>
      </c>
      <c r="C25" s="113"/>
      <c r="D25" s="54" t="s">
        <v>6</v>
      </c>
      <c r="E25" s="108" t="s">
        <v>13</v>
      </c>
      <c r="F25" s="113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3984</v>
      </c>
      <c r="D26" s="30">
        <f>SUM(D27:D29)</f>
        <v>660864120</v>
      </c>
      <c r="E26" s="16"/>
      <c r="F26" s="17">
        <f>SUM(F27:F29)</f>
        <v>26395</v>
      </c>
      <c r="G26" s="30">
        <f>SUM(G27:G29)</f>
        <v>4325078120</v>
      </c>
    </row>
    <row r="27" spans="1:7" ht="21" customHeight="1" x14ac:dyDescent="0.25">
      <c r="A27" s="12" t="s">
        <v>18</v>
      </c>
      <c r="B27" s="5"/>
      <c r="C27" s="32">
        <v>162</v>
      </c>
      <c r="D27" s="33">
        <v>3264000</v>
      </c>
      <c r="E27" s="31"/>
      <c r="F27" s="32">
        <v>1272</v>
      </c>
      <c r="G27" s="33">
        <v>26132400</v>
      </c>
    </row>
    <row r="28" spans="1:7" ht="21" customHeight="1" x14ac:dyDescent="0.25">
      <c r="A28" s="12" t="s">
        <v>51</v>
      </c>
      <c r="B28" s="5"/>
      <c r="C28" s="10">
        <v>1151</v>
      </c>
      <c r="D28" s="19">
        <v>248937120</v>
      </c>
      <c r="E28" s="5"/>
      <c r="F28" s="10">
        <v>7341</v>
      </c>
      <c r="G28" s="19">
        <v>1578299720</v>
      </c>
    </row>
    <row r="29" spans="1:7" ht="21" customHeight="1" thickBot="1" x14ac:dyDescent="0.3">
      <c r="A29" s="34" t="s">
        <v>52</v>
      </c>
      <c r="B29" s="26"/>
      <c r="C29" s="27">
        <v>2671</v>
      </c>
      <c r="D29" s="35">
        <v>408663000</v>
      </c>
      <c r="E29" s="26"/>
      <c r="F29" s="27">
        <v>17782</v>
      </c>
      <c r="G29" s="35">
        <v>2720646000</v>
      </c>
    </row>
    <row r="30" spans="1:7" ht="16.350000000000001" customHeight="1" thickTop="1" x14ac:dyDescent="0.25">
      <c r="A30" s="20" t="s">
        <v>81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5" t="s">
        <v>84</v>
      </c>
      <c r="B32" s="106"/>
      <c r="C32" s="106"/>
      <c r="D32" s="106"/>
      <c r="E32" s="106"/>
      <c r="F32" s="106"/>
      <c r="G32" s="107"/>
    </row>
    <row r="33" spans="1:7" ht="25.15" customHeight="1" thickTop="1" thickBot="1" x14ac:dyDescent="0.3">
      <c r="A33" s="97"/>
      <c r="B33" s="108" t="s">
        <v>1</v>
      </c>
      <c r="C33" s="108"/>
      <c r="D33" s="108"/>
      <c r="E33" s="108" t="s">
        <v>88</v>
      </c>
      <c r="F33" s="108"/>
      <c r="G33" s="108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284</v>
      </c>
      <c r="C35" s="22"/>
      <c r="D35" s="40"/>
      <c r="E35" s="21">
        <f>B35</f>
        <v>284</v>
      </c>
      <c r="F35" s="22"/>
      <c r="G35" s="40"/>
    </row>
    <row r="36" spans="1:7" ht="21" customHeight="1" x14ac:dyDescent="0.25">
      <c r="A36" s="8" t="s">
        <v>72</v>
      </c>
      <c r="B36" s="31"/>
      <c r="C36" s="24">
        <v>188611</v>
      </c>
      <c r="D36" s="33"/>
      <c r="E36" s="31"/>
      <c r="F36" s="24">
        <f>C36</f>
        <v>188611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4937495</v>
      </c>
      <c r="E37" s="28"/>
      <c r="F37" s="28"/>
      <c r="G37" s="14">
        <v>23869073</v>
      </c>
    </row>
    <row r="38" spans="1:7" ht="22.5" customHeight="1" thickTop="1" thickBot="1" x14ac:dyDescent="0.3">
      <c r="A38" s="101" t="s">
        <v>12</v>
      </c>
      <c r="B38" s="108" t="s">
        <v>13</v>
      </c>
      <c r="C38" s="113"/>
      <c r="D38" s="54" t="s">
        <v>6</v>
      </c>
      <c r="E38" s="108" t="s">
        <v>13</v>
      </c>
      <c r="F38" s="113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268</v>
      </c>
      <c r="D39" s="79">
        <f>SUM(D40:D42)</f>
        <v>2708686</v>
      </c>
      <c r="E39" s="80"/>
      <c r="F39" s="17">
        <f>SUM(F40:F42)</f>
        <v>804</v>
      </c>
      <c r="G39" s="79">
        <f>SUM(G40:G42)</f>
        <v>9674674</v>
      </c>
    </row>
    <row r="40" spans="1:7" ht="21" customHeight="1" x14ac:dyDescent="0.25">
      <c r="A40" s="12" t="s">
        <v>86</v>
      </c>
      <c r="B40" s="81"/>
      <c r="C40" s="32">
        <v>266</v>
      </c>
      <c r="D40" s="33">
        <v>2525086</v>
      </c>
      <c r="E40" s="31"/>
      <c r="F40" s="32">
        <v>787</v>
      </c>
      <c r="G40" s="33">
        <v>5859874</v>
      </c>
    </row>
    <row r="41" spans="1:7" ht="21" customHeight="1" x14ac:dyDescent="0.25">
      <c r="A41" s="12" t="s">
        <v>51</v>
      </c>
      <c r="B41" s="81"/>
      <c r="C41" s="44">
        <v>2</v>
      </c>
      <c r="D41" s="77">
        <v>183600</v>
      </c>
      <c r="E41" s="81"/>
      <c r="F41" s="44">
        <v>6</v>
      </c>
      <c r="G41" s="77">
        <v>448800</v>
      </c>
    </row>
    <row r="42" spans="1:7" ht="21" customHeight="1" thickBot="1" x14ac:dyDescent="0.3">
      <c r="A42" s="34" t="s">
        <v>52</v>
      </c>
      <c r="B42" s="82"/>
      <c r="C42" s="27">
        <v>0</v>
      </c>
      <c r="D42" s="76">
        <v>0</v>
      </c>
      <c r="E42" s="82"/>
      <c r="F42" s="27">
        <v>11</v>
      </c>
      <c r="G42" s="76">
        <v>3366000</v>
      </c>
    </row>
    <row r="43" spans="1:7" ht="16.350000000000001" customHeight="1" thickTop="1" x14ac:dyDescent="0.25">
      <c r="A43" s="20" t="s">
        <v>87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&amp;C&amp;"微軟正黑體,粗體"&amp;16勞工保險局108年7月統計提要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4" t="s">
        <v>53</v>
      </c>
      <c r="B1" s="115"/>
      <c r="C1" s="115"/>
      <c r="D1" s="115"/>
      <c r="E1" s="115"/>
      <c r="F1" s="115"/>
      <c r="G1" s="115"/>
      <c r="H1" s="115"/>
    </row>
    <row r="2" spans="1:8" ht="28.5" customHeight="1" thickTop="1" thickBot="1" x14ac:dyDescent="0.3">
      <c r="A2" s="97"/>
      <c r="B2" s="116" t="s">
        <v>1</v>
      </c>
      <c r="C2" s="117"/>
      <c r="D2" s="117"/>
      <c r="E2" s="118"/>
      <c r="F2" s="116" t="s">
        <v>2</v>
      </c>
      <c r="G2" s="117"/>
      <c r="H2" s="118"/>
    </row>
    <row r="3" spans="1:8" ht="28.5" customHeight="1" thickTop="1" thickBot="1" x14ac:dyDescent="0.3">
      <c r="A3" s="97" t="s">
        <v>44</v>
      </c>
      <c r="B3" s="108" t="s">
        <v>62</v>
      </c>
      <c r="C3" s="113"/>
      <c r="D3" s="119" t="s">
        <v>6</v>
      </c>
      <c r="E3" s="112"/>
      <c r="F3" s="108" t="s">
        <v>85</v>
      </c>
      <c r="G3" s="113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594104</v>
      </c>
      <c r="D4" s="137">
        <f>SUM(D5:D6)</f>
        <v>4289555608</v>
      </c>
      <c r="E4" s="138"/>
      <c r="F4" s="22"/>
      <c r="G4" s="22">
        <f>C4</f>
        <v>594104</v>
      </c>
      <c r="H4" s="40">
        <f>SUM(H5:H6)</f>
        <v>30209382936</v>
      </c>
    </row>
    <row r="5" spans="1:8" ht="28.5" customHeight="1" x14ac:dyDescent="0.25">
      <c r="A5" s="12" t="s">
        <v>54</v>
      </c>
      <c r="B5" s="31"/>
      <c r="C5" s="102">
        <v>535387</v>
      </c>
      <c r="D5" s="139">
        <v>3863135000</v>
      </c>
      <c r="E5" s="140"/>
      <c r="F5" s="72"/>
      <c r="G5" s="24">
        <f>C5</f>
        <v>535387</v>
      </c>
      <c r="H5" s="33">
        <v>27245009184</v>
      </c>
    </row>
    <row r="6" spans="1:8" ht="28.5" customHeight="1" thickBot="1" x14ac:dyDescent="0.3">
      <c r="A6" s="34" t="s">
        <v>55</v>
      </c>
      <c r="B6" s="82"/>
      <c r="C6" s="27">
        <v>58717</v>
      </c>
      <c r="D6" s="141">
        <v>426420608</v>
      </c>
      <c r="E6" s="142"/>
      <c r="F6" s="28"/>
      <c r="G6" s="28">
        <f>C6</f>
        <v>58717</v>
      </c>
      <c r="H6" s="14">
        <v>2964373752</v>
      </c>
    </row>
    <row r="7" spans="1:8" ht="18" thickTop="1" thickBot="1" x14ac:dyDescent="0.3"/>
    <row r="8" spans="1:8" ht="33" customHeight="1" thickTop="1" thickBot="1" x14ac:dyDescent="0.3">
      <c r="A8" s="128" t="s">
        <v>56</v>
      </c>
      <c r="B8" s="129"/>
      <c r="C8" s="129"/>
      <c r="D8" s="129"/>
      <c r="E8" s="129"/>
      <c r="F8" s="129"/>
      <c r="G8" s="129"/>
      <c r="H8" s="130"/>
    </row>
    <row r="9" spans="1:8" ht="28.5" customHeight="1" thickTop="1" thickBot="1" x14ac:dyDescent="0.3">
      <c r="A9" s="133" t="s">
        <v>76</v>
      </c>
      <c r="B9" s="108" t="s">
        <v>1</v>
      </c>
      <c r="C9" s="108"/>
      <c r="D9" s="108"/>
      <c r="E9" s="108"/>
      <c r="F9" s="108" t="s">
        <v>2</v>
      </c>
      <c r="G9" s="108"/>
      <c r="H9" s="108"/>
    </row>
    <row r="10" spans="1:8" ht="28.5" customHeight="1" thickTop="1" thickBot="1" x14ac:dyDescent="0.3">
      <c r="A10" s="134"/>
      <c r="B10" s="131" t="s">
        <v>57</v>
      </c>
      <c r="C10" s="132"/>
      <c r="D10" s="119" t="s">
        <v>6</v>
      </c>
      <c r="E10" s="112"/>
      <c r="F10" s="135" t="s">
        <v>57</v>
      </c>
      <c r="G10" s="136"/>
      <c r="H10" s="96" t="s">
        <v>6</v>
      </c>
    </row>
    <row r="11" spans="1:8" ht="28.5" customHeight="1" thickTop="1" x14ac:dyDescent="0.25">
      <c r="A11" s="8" t="s">
        <v>7</v>
      </c>
      <c r="B11" s="120" t="s">
        <v>102</v>
      </c>
      <c r="C11" s="121"/>
      <c r="D11" s="121"/>
      <c r="E11" s="121"/>
      <c r="F11" s="121"/>
      <c r="G11" s="121"/>
      <c r="H11" s="122"/>
    </row>
    <row r="12" spans="1:8" ht="28.5" customHeight="1" x14ac:dyDescent="0.25">
      <c r="A12" s="8" t="s">
        <v>77</v>
      </c>
      <c r="B12" s="123"/>
      <c r="C12" s="124"/>
      <c r="D12" s="124"/>
      <c r="E12" s="124"/>
      <c r="F12" s="124"/>
      <c r="G12" s="124"/>
      <c r="H12" s="122"/>
    </row>
    <row r="13" spans="1:8" ht="28.5" customHeight="1" x14ac:dyDescent="0.25">
      <c r="A13" s="41" t="s">
        <v>58</v>
      </c>
      <c r="B13" s="123"/>
      <c r="C13" s="124"/>
      <c r="D13" s="124"/>
      <c r="E13" s="124"/>
      <c r="F13" s="124"/>
      <c r="G13" s="124"/>
      <c r="H13" s="122"/>
    </row>
    <row r="14" spans="1:8" ht="28.5" customHeight="1" thickBot="1" x14ac:dyDescent="0.3">
      <c r="A14" s="42" t="s">
        <v>59</v>
      </c>
      <c r="B14" s="125"/>
      <c r="C14" s="126"/>
      <c r="D14" s="126"/>
      <c r="E14" s="126"/>
      <c r="F14" s="126"/>
      <c r="G14" s="126"/>
      <c r="H14" s="127"/>
    </row>
    <row r="15" spans="1:8" ht="28.9" customHeight="1" thickTop="1" thickBot="1" x14ac:dyDescent="0.3">
      <c r="A15" s="109" t="s">
        <v>12</v>
      </c>
      <c r="B15" s="110" t="s">
        <v>57</v>
      </c>
      <c r="C15" s="111"/>
      <c r="D15" s="112" t="s">
        <v>6</v>
      </c>
      <c r="E15" s="108"/>
      <c r="F15" s="110" t="s">
        <v>57</v>
      </c>
      <c r="G15" s="111"/>
      <c r="H15" s="112" t="s">
        <v>6</v>
      </c>
    </row>
    <row r="16" spans="1:8" ht="25.9" customHeight="1" thickTop="1" thickBot="1" x14ac:dyDescent="0.3">
      <c r="A16" s="109"/>
      <c r="B16" s="52"/>
      <c r="C16" s="56" t="s">
        <v>14</v>
      </c>
      <c r="D16" s="112"/>
      <c r="E16" s="108"/>
      <c r="F16" s="52"/>
      <c r="G16" s="56" t="s">
        <v>14</v>
      </c>
      <c r="H16" s="112"/>
    </row>
    <row r="17" spans="1:8" ht="28.5" customHeight="1" thickTop="1" x14ac:dyDescent="0.25">
      <c r="A17" s="29" t="s">
        <v>15</v>
      </c>
      <c r="B17" s="80">
        <f>B22+B29</f>
        <v>1780636</v>
      </c>
      <c r="C17" s="17"/>
      <c r="D17" s="17"/>
      <c r="E17" s="79">
        <f>E18+E21</f>
        <v>6841510620</v>
      </c>
      <c r="F17" s="80">
        <f>F22+F29</f>
        <v>1797041</v>
      </c>
      <c r="G17" s="17"/>
      <c r="H17" s="79">
        <f>H18+H21</f>
        <v>47786940989</v>
      </c>
    </row>
    <row r="18" spans="1:8" ht="28.5" customHeight="1" x14ac:dyDescent="0.25">
      <c r="A18" s="12" t="s">
        <v>78</v>
      </c>
      <c r="B18" s="81"/>
      <c r="C18" s="57"/>
      <c r="D18" s="57"/>
      <c r="E18" s="77">
        <f>E19+E20</f>
        <v>4587757348</v>
      </c>
      <c r="F18" s="31"/>
      <c r="G18" s="57"/>
      <c r="H18" s="77">
        <f>H19+H20</f>
        <v>31771260245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1537129534</v>
      </c>
      <c r="F19" s="31"/>
      <c r="G19" s="57"/>
      <c r="H19" s="77">
        <v>10478865000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3050627814</v>
      </c>
      <c r="F20" s="31"/>
      <c r="G20" s="57"/>
      <c r="H20" s="77">
        <v>21292395245</v>
      </c>
    </row>
    <row r="21" spans="1:8" ht="28.5" customHeight="1" thickBot="1" x14ac:dyDescent="0.3">
      <c r="A21" s="62" t="s">
        <v>79</v>
      </c>
      <c r="B21" s="66"/>
      <c r="C21" s="67"/>
      <c r="D21" s="67"/>
      <c r="E21" s="78">
        <f>E24+E25+E27</f>
        <v>2253753272</v>
      </c>
      <c r="F21" s="63"/>
      <c r="G21" s="67"/>
      <c r="H21" s="78">
        <f>H24+H25+H27</f>
        <v>16015680744</v>
      </c>
    </row>
    <row r="22" spans="1:8" ht="28.5" customHeight="1" x14ac:dyDescent="0.25">
      <c r="A22" s="12" t="s">
        <v>17</v>
      </c>
      <c r="B22" s="81">
        <f>SUM(B23:B28)</f>
        <v>1777856</v>
      </c>
      <c r="C22" s="57">
        <f>SUM(C23:C28)</f>
        <v>9688</v>
      </c>
      <c r="D22" s="57"/>
      <c r="E22" s="77">
        <f>SUM(E23:E28)</f>
        <v>6678060540</v>
      </c>
      <c r="F22" s="31">
        <f t="shared" ref="F22:F28" si="0">B22</f>
        <v>1777856</v>
      </c>
      <c r="G22" s="57">
        <f>SUM(G23:G28)</f>
        <v>84601</v>
      </c>
      <c r="H22" s="77">
        <f>SUM(H23:H28)</f>
        <v>46686326921</v>
      </c>
    </row>
    <row r="23" spans="1:8" ht="28.5" customHeight="1" x14ac:dyDescent="0.25">
      <c r="A23" s="45" t="s">
        <v>63</v>
      </c>
      <c r="B23" s="81">
        <v>1065267</v>
      </c>
      <c r="C23" s="44">
        <v>7929</v>
      </c>
      <c r="D23" s="57"/>
      <c r="E23" s="77">
        <v>4026375043</v>
      </c>
      <c r="F23" s="31">
        <f t="shared" si="0"/>
        <v>1065267</v>
      </c>
      <c r="G23" s="32">
        <v>70615</v>
      </c>
      <c r="H23" s="77">
        <v>27952019242</v>
      </c>
    </row>
    <row r="24" spans="1:8" ht="28.5" customHeight="1" x14ac:dyDescent="0.25">
      <c r="A24" s="45" t="s">
        <v>64</v>
      </c>
      <c r="B24" s="81">
        <v>551788</v>
      </c>
      <c r="C24" s="44">
        <v>65</v>
      </c>
      <c r="D24" s="57"/>
      <c r="E24" s="77">
        <v>2003218016</v>
      </c>
      <c r="F24" s="31">
        <f t="shared" si="0"/>
        <v>551788</v>
      </c>
      <c r="G24" s="44">
        <v>1465</v>
      </c>
      <c r="H24" s="77">
        <v>14266677776</v>
      </c>
    </row>
    <row r="25" spans="1:8" ht="28.5" customHeight="1" x14ac:dyDescent="0.25">
      <c r="A25" s="45" t="s">
        <v>65</v>
      </c>
      <c r="B25" s="81">
        <v>41722</v>
      </c>
      <c r="C25" s="44">
        <v>387</v>
      </c>
      <c r="D25" s="57"/>
      <c r="E25" s="77">
        <v>151940592</v>
      </c>
      <c r="F25" s="31">
        <f t="shared" si="0"/>
        <v>41722</v>
      </c>
      <c r="G25" s="44">
        <v>3379</v>
      </c>
      <c r="H25" s="77">
        <v>1054898872</v>
      </c>
    </row>
    <row r="26" spans="1:8" ht="28.5" customHeight="1" x14ac:dyDescent="0.25">
      <c r="A26" s="45" t="s">
        <v>80</v>
      </c>
      <c r="B26" s="81">
        <v>7495</v>
      </c>
      <c r="C26" s="44">
        <v>106</v>
      </c>
      <c r="D26" s="57"/>
      <c r="E26" s="77">
        <v>27919457</v>
      </c>
      <c r="F26" s="31">
        <f t="shared" si="0"/>
        <v>7495</v>
      </c>
      <c r="G26" s="32">
        <v>734</v>
      </c>
      <c r="H26" s="77">
        <v>193074646</v>
      </c>
    </row>
    <row r="27" spans="1:8" ht="28.5" customHeight="1" x14ac:dyDescent="0.25">
      <c r="A27" s="45" t="s">
        <v>66</v>
      </c>
      <c r="B27" s="81">
        <v>20213</v>
      </c>
      <c r="C27" s="44">
        <v>47</v>
      </c>
      <c r="D27" s="57"/>
      <c r="E27" s="77">
        <v>98594664</v>
      </c>
      <c r="F27" s="31">
        <f t="shared" si="0"/>
        <v>20213</v>
      </c>
      <c r="G27" s="44">
        <v>455</v>
      </c>
      <c r="H27" s="77">
        <v>694104096</v>
      </c>
    </row>
    <row r="28" spans="1:8" ht="28.5" customHeight="1" x14ac:dyDescent="0.25">
      <c r="A28" s="45" t="s">
        <v>67</v>
      </c>
      <c r="B28" s="81">
        <v>91371</v>
      </c>
      <c r="C28" s="57">
        <v>1154</v>
      </c>
      <c r="D28" s="57"/>
      <c r="E28" s="77">
        <v>370012768</v>
      </c>
      <c r="F28" s="31">
        <f t="shared" si="0"/>
        <v>91371</v>
      </c>
      <c r="G28" s="57">
        <v>7953</v>
      </c>
      <c r="H28" s="77">
        <v>2525552289</v>
      </c>
    </row>
    <row r="29" spans="1:8" ht="28.5" customHeight="1" x14ac:dyDescent="0.25">
      <c r="A29" s="87" t="s">
        <v>16</v>
      </c>
      <c r="B29" s="88">
        <f>SUM(B30:B31)</f>
        <v>2780</v>
      </c>
      <c r="C29" s="89"/>
      <c r="D29" s="89"/>
      <c r="E29" s="90">
        <f>SUM(E30:E31)</f>
        <v>163450080</v>
      </c>
      <c r="F29" s="88">
        <f>SUM(F30:F31)</f>
        <v>19185</v>
      </c>
      <c r="G29" s="95"/>
      <c r="H29" s="90">
        <f>SUM(H30:H31)</f>
        <v>1100614068</v>
      </c>
    </row>
    <row r="30" spans="1:8" ht="28.5" customHeight="1" x14ac:dyDescent="0.25">
      <c r="A30" s="45" t="s">
        <v>68</v>
      </c>
      <c r="B30" s="81">
        <v>1657</v>
      </c>
      <c r="C30" s="57"/>
      <c r="D30" s="57"/>
      <c r="E30" s="77">
        <v>60821700</v>
      </c>
      <c r="F30" s="81">
        <v>11835</v>
      </c>
      <c r="G30" s="57"/>
      <c r="H30" s="33">
        <v>428880828</v>
      </c>
    </row>
    <row r="31" spans="1:8" ht="28.5" customHeight="1" thickBot="1" x14ac:dyDescent="0.3">
      <c r="A31" s="46" t="s">
        <v>69</v>
      </c>
      <c r="B31" s="82">
        <v>1123</v>
      </c>
      <c r="C31" s="27"/>
      <c r="D31" s="27"/>
      <c r="E31" s="76">
        <v>102628380</v>
      </c>
      <c r="F31" s="82">
        <v>7350</v>
      </c>
      <c r="G31" s="27"/>
      <c r="H31" s="14">
        <v>671733240</v>
      </c>
    </row>
    <row r="32" spans="1:8" s="48" customFormat="1" ht="24" customHeight="1" thickTop="1" x14ac:dyDescent="0.25">
      <c r="A32" s="20" t="s">
        <v>91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82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83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101</v>
      </c>
      <c r="B35" s="47"/>
      <c r="C35" s="47"/>
      <c r="D35" s="47"/>
      <c r="E35" s="47"/>
      <c r="F35" s="47"/>
      <c r="G35" s="47"/>
      <c r="H35" s="47"/>
    </row>
  </sheetData>
  <mergeCells count="22">
    <mergeCell ref="F3:G3"/>
    <mergeCell ref="A15:A16"/>
    <mergeCell ref="B15:C15"/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1" orientation="portrait" horizontalDpi="1200" verticalDpi="1200" r:id="rId1"/>
  <headerFooter>
    <oddHeader>&amp;C&amp;"微軟正黑體,粗體"&amp;16勞工保險局108年7月統計提要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2019-09-04T07:15:53Z</dcterms:created>
  <dcterms:modified xsi:type="dcterms:W3CDTF">2019-09-09T04:08:06Z</dcterms:modified>
  <dc:language/>
</cp:coreProperties>
</file>