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390" yWindow="150" windowWidth="13410" windowHeight="12480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6" i="4" l="1"/>
  <c r="G5" i="4"/>
  <c r="H4" i="4"/>
  <c r="D4" i="4"/>
  <c r="C4" i="4"/>
  <c r="G4" i="4" s="1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F19" i="4" s="1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9" i="4" l="1"/>
  <c r="E16" i="1"/>
</calcChain>
</file>

<file path=xl/sharedStrings.xml><?xml version="1.0" encoding="utf-8"?>
<sst xmlns="http://schemas.openxmlformats.org/spreadsheetml/2006/main" count="231" uniqueCount="108">
  <si>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</si>
  <si>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</si>
  <si>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</si>
  <si>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</si>
  <si>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</si>
  <si>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</si>
  <si>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</si>
  <si>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</si>
  <si>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</si>
  <si>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</si>
  <si>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</si>
  <si>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</si>
  <si>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</si>
  <si>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</si>
  <si>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</si>
  <si>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</si>
  <si>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</si>
  <si>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</si>
  <si>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</si>
  <si>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</si>
  <si>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</si>
  <si>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</si>
  <si>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</si>
  <si>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</si>
  <si>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</si>
  <si>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</si>
  <si>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</si>
  <si>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</si>
  <si>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</si>
  <si>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</si>
  <si>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</si>
  <si>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</si>
  <si>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</si>
  <si>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</si>
  <si>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</si>
  <si>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</si>
  <si>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</si>
  <si>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</si>
  <si>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</si>
  <si>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</si>
  <si>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</si>
  <si>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</si>
  <si>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</si>
  <si>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</si>
  <si>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</si>
  <si>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</si>
  <si>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</si>
  <si>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</si>
  <si>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</si>
  <si>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</si>
  <si>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</si>
  <si>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</si>
  <si>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</si>
  <si>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</si>
  <si>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</si>
  <si>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</si>
  <si>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</si>
  <si>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</si>
  <si>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</si>
  <si>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</si>
  <si>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</si>
  <si>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</si>
  <si>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</si>
  <si>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</si>
  <si>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</si>
  <si>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</si>
  <si>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</si>
  <si>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</si>
  <si>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</si>
  <si>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</si>
  <si>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</si>
  <si>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</si>
  <si>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</si>
  <si>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</si>
  <si>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</si>
  <si>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</si>
  <si>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</si>
  <si>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</si>
  <si>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</si>
  <si>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</si>
  <si>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</si>
  <si>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</si>
  <si>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</si>
  <si>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</si>
  <si>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</si>
  <si>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</si>
  <si>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</si>
  <si>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</si>
  <si>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</si>
  <si>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</si>
  <si>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</si>
  <si>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</si>
  <si>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</si>
  <si>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</si>
  <si>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</si>
  <si>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</si>
  <si>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t>　　    初核人數不含國併勞。</t>
  </si>
  <si>
    <t>7、8月數</t>
    <phoneticPr fontId="6" type="noConversion"/>
  </si>
  <si>
    <t>7月</t>
    <phoneticPr fontId="6" type="noConversion"/>
  </si>
  <si>
    <t>8月</t>
    <phoneticPr fontId="6" type="noConversion"/>
  </si>
  <si>
    <t>8月數</t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</si>
  <si>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普通保險費率</t>
    </r>
    <r>
      <rPr>
        <sz val="12"/>
        <rFont val="Times New Roman"/>
        <family val="1"/>
        <charset val="136"/>
      </rPr>
      <t xml:space="preserve"> 10%</t>
    </r>
    <r>
      <rPr>
        <sz val="12"/>
        <rFont val="微軟正黑體"/>
        <family val="2"/>
        <charset val="136"/>
      </rPr>
      <t>，職災保險平均費率</t>
    </r>
    <r>
      <rPr>
        <sz val="12"/>
        <rFont val="Times New Roman"/>
        <family val="1"/>
        <charset val="136"/>
      </rPr>
      <t xml:space="preserve"> 0.20%</t>
    </r>
    <r>
      <rPr>
        <sz val="12"/>
        <rFont val="微軟正黑體"/>
        <family val="2"/>
        <charset val="136"/>
      </rPr>
      <t>（依職災保險適用行業別及費率表與實績費率調整計算；</t>
    </r>
  </si>
  <si>
    <r>
      <rPr>
        <sz val="12"/>
        <rFont val="Times New Roman"/>
        <family val="1"/>
        <charset val="136"/>
      </rPr>
      <t xml:space="preserve">           </t>
    </r>
    <r>
      <rPr>
        <sz val="12"/>
        <rFont val="微軟正黑體"/>
        <family val="2"/>
        <charset val="136"/>
      </rPr>
      <t>含上下班災害費率</t>
    </r>
    <r>
      <rPr>
        <sz val="12"/>
        <rFont val="Times New Roman"/>
        <family val="1"/>
        <charset val="136"/>
      </rPr>
      <t xml:space="preserve"> 0.07%</t>
    </r>
    <r>
      <rPr>
        <sz val="12"/>
        <rFont val="細明體"/>
        <family val="3"/>
        <charset val="136"/>
      </rPr>
      <t>）。</t>
    </r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</si>
  <si>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1,347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6,565,413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50,416,036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</si>
  <si>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</si>
  <si>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</si>
  <si>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t>　　</t>
    </r>
    <r>
      <rPr>
        <sz val="12"/>
        <rFont val="Times New Roman"/>
        <family val="1"/>
        <charset val="136"/>
      </rPr>
      <t xml:space="preserve">5. </t>
    </r>
    <r>
      <rPr>
        <sz val="12"/>
        <rFont val="微軟正黑體"/>
        <family val="2"/>
        <charset val="136"/>
      </rPr>
      <t>基本保證年金②、③、⑤為具津貼性質之給付，由中央主管機關編列預算支應。</t>
    </r>
  </si>
  <si>
    <r>
      <t>　　</t>
    </r>
    <r>
      <rPr>
        <sz val="12"/>
        <rFont val="Times New Roman"/>
        <family val="1"/>
        <charset val="136"/>
      </rPr>
      <t>6. 8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615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205,991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1,179,918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</si>
</sst>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77</v>
      </c>
      <c r="B4" s="5">
        <v>568283</v>
      </c>
      <c r="C4" s="6"/>
      <c r="D4" s="7"/>
      <c r="E4" s="5">
        <f>B4</f>
        <v>568283</v>
      </c>
      <c r="F4" s="6"/>
      <c r="G4" s="7"/>
    </row>
    <row r="5" spans="1:7" ht="28.35" customHeight="1" x14ac:dyDescent="0.25">
      <c r="A5" s="8" t="s">
        <v>78</v>
      </c>
      <c r="B5" s="9"/>
      <c r="C5" s="10">
        <v>10422569</v>
      </c>
      <c r="D5" s="11"/>
      <c r="E5" s="9"/>
      <c r="F5" s="10">
        <f>C5</f>
        <v>10422569</v>
      </c>
      <c r="G5" s="11"/>
    </row>
    <row r="6" spans="1:7" ht="28.35" customHeight="1" x14ac:dyDescent="0.25">
      <c r="A6" s="8" t="s">
        <v>8</v>
      </c>
      <c r="B6" s="78"/>
      <c r="C6" s="78"/>
      <c r="D6" s="33">
        <v>32153.040000000001</v>
      </c>
      <c r="E6" s="78"/>
      <c r="F6" s="78"/>
      <c r="G6" s="33">
        <v>32061.1</v>
      </c>
    </row>
    <row r="7" spans="1:7" ht="28.35" customHeight="1" x14ac:dyDescent="0.25">
      <c r="A7" s="8" t="s">
        <v>9</v>
      </c>
      <c r="B7" s="78"/>
      <c r="C7" s="78"/>
      <c r="D7" s="33">
        <f>D8+D9</f>
        <v>33369389432</v>
      </c>
      <c r="E7" s="78"/>
      <c r="F7" s="78"/>
      <c r="G7" s="33">
        <f>G8+G9</f>
        <v>266088293362</v>
      </c>
    </row>
    <row r="8" spans="1:7" ht="28.35" customHeight="1" x14ac:dyDescent="0.25">
      <c r="A8" s="12" t="s">
        <v>10</v>
      </c>
      <c r="B8" s="13"/>
      <c r="C8" s="13"/>
      <c r="D8" s="11">
        <v>32712037476</v>
      </c>
      <c r="E8" s="13"/>
      <c r="F8" s="13"/>
      <c r="G8" s="11">
        <v>260851695963</v>
      </c>
    </row>
    <row r="9" spans="1:7" ht="28.35" customHeight="1" thickBot="1" x14ac:dyDescent="0.3">
      <c r="A9" s="12" t="s">
        <v>11</v>
      </c>
      <c r="B9" s="13"/>
      <c r="C9" s="13"/>
      <c r="D9" s="14">
        <v>657351956</v>
      </c>
      <c r="E9" s="13"/>
      <c r="F9" s="13"/>
      <c r="G9" s="11">
        <v>5236597399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3"/>
      <c r="C11" s="57" t="s">
        <v>14</v>
      </c>
      <c r="D11" s="116"/>
      <c r="E11" s="53"/>
      <c r="F11" s="57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1706911</v>
      </c>
      <c r="C12" s="17"/>
      <c r="D12" s="7">
        <f>D13+D14</f>
        <v>35380205571</v>
      </c>
      <c r="E12" s="16">
        <f>E13+E14</f>
        <v>3014270</v>
      </c>
      <c r="F12" s="17"/>
      <c r="G12" s="7">
        <f>G13+G14</f>
        <v>282657274437</v>
      </c>
    </row>
    <row r="13" spans="1:7" ht="28.35" customHeight="1" x14ac:dyDescent="0.25">
      <c r="A13" s="12" t="s">
        <v>10</v>
      </c>
      <c r="B13" s="5">
        <v>1318333</v>
      </c>
      <c r="C13" s="18"/>
      <c r="D13" s="11">
        <v>34720874769</v>
      </c>
      <c r="E13" s="5">
        <v>1625426</v>
      </c>
      <c r="F13" s="10"/>
      <c r="G13" s="11">
        <v>278211813963</v>
      </c>
    </row>
    <row r="14" spans="1:7" ht="28.35" customHeight="1" thickBot="1" x14ac:dyDescent="0.3">
      <c r="A14" s="12" t="s">
        <v>11</v>
      </c>
      <c r="B14" s="5">
        <v>388578</v>
      </c>
      <c r="C14" s="18"/>
      <c r="D14" s="11">
        <v>659330802</v>
      </c>
      <c r="E14" s="5">
        <v>1388844</v>
      </c>
      <c r="F14" s="10"/>
      <c r="G14" s="11">
        <v>4445460474</v>
      </c>
    </row>
    <row r="15" spans="1:7" ht="28.35" customHeight="1" x14ac:dyDescent="0.25">
      <c r="A15" s="63" t="s">
        <v>16</v>
      </c>
      <c r="B15" s="64">
        <f>B17+B18+B20+B23+B26+B28</f>
        <v>431965</v>
      </c>
      <c r="C15" s="65"/>
      <c r="D15" s="66">
        <f>D17+D18+D20+D23+D26+D28</f>
        <v>13342473938</v>
      </c>
      <c r="E15" s="64">
        <f>E17+E18+E20+E23+E26+E28</f>
        <v>1739324</v>
      </c>
      <c r="F15" s="65"/>
      <c r="G15" s="66">
        <f>G17+G18+G20+G23+G26+G28</f>
        <v>112326718561</v>
      </c>
    </row>
    <row r="16" spans="1:7" ht="28.35" customHeight="1" thickBot="1" x14ac:dyDescent="0.3">
      <c r="A16" s="67" t="s">
        <v>17</v>
      </c>
      <c r="B16" s="68">
        <f t="shared" ref="B16:G16" si="0">B21+B24+B27</f>
        <v>1274946</v>
      </c>
      <c r="C16" s="69">
        <f t="shared" si="0"/>
        <v>10963</v>
      </c>
      <c r="D16" s="70">
        <f t="shared" si="0"/>
        <v>22037731633</v>
      </c>
      <c r="E16" s="68">
        <f t="shared" si="0"/>
        <v>1274946</v>
      </c>
      <c r="F16" s="69">
        <f t="shared" si="0"/>
        <v>88166</v>
      </c>
      <c r="G16" s="70">
        <f t="shared" si="0"/>
        <v>170330555876</v>
      </c>
    </row>
    <row r="17" spans="1:7" ht="28.35" customHeight="1" x14ac:dyDescent="0.25">
      <c r="A17" s="63" t="s">
        <v>18</v>
      </c>
      <c r="B17" s="79">
        <v>11612</v>
      </c>
      <c r="C17" s="80"/>
      <c r="D17" s="81">
        <v>726871406</v>
      </c>
      <c r="E17" s="79">
        <v>87174</v>
      </c>
      <c r="F17" s="80"/>
      <c r="G17" s="81">
        <v>5487044601</v>
      </c>
    </row>
    <row r="18" spans="1:7" ht="28.35" customHeight="1" x14ac:dyDescent="0.25">
      <c r="A18" s="89" t="s">
        <v>19</v>
      </c>
      <c r="B18" s="90">
        <v>15092</v>
      </c>
      <c r="C18" s="91"/>
      <c r="D18" s="92">
        <v>249309493</v>
      </c>
      <c r="E18" s="90">
        <v>115078</v>
      </c>
      <c r="F18" s="91"/>
      <c r="G18" s="92">
        <v>2039783766</v>
      </c>
    </row>
    <row r="19" spans="1:7" ht="28.35" customHeight="1" x14ac:dyDescent="0.25">
      <c r="A19" s="12" t="s">
        <v>20</v>
      </c>
      <c r="B19" s="77">
        <f>B20+B21</f>
        <v>5832</v>
      </c>
      <c r="C19" s="60"/>
      <c r="D19" s="75">
        <f>D20+D21</f>
        <v>501744509</v>
      </c>
      <c r="E19" s="77">
        <f>E20+E21</f>
        <v>16842</v>
      </c>
      <c r="F19" s="60"/>
      <c r="G19" s="75">
        <f>G20+G21</f>
        <v>3922783725</v>
      </c>
    </row>
    <row r="20" spans="1:7" ht="28.35" customHeight="1" x14ac:dyDescent="0.25">
      <c r="A20" s="43" t="s">
        <v>21</v>
      </c>
      <c r="B20" s="77">
        <v>1668</v>
      </c>
      <c r="C20" s="60"/>
      <c r="D20" s="75">
        <v>454853666</v>
      </c>
      <c r="E20" s="77">
        <v>12678</v>
      </c>
      <c r="F20" s="60"/>
      <c r="G20" s="75">
        <v>3555231900</v>
      </c>
    </row>
    <row r="21" spans="1:7" ht="28.35" customHeight="1" x14ac:dyDescent="0.25">
      <c r="A21" s="43" t="s">
        <v>22</v>
      </c>
      <c r="B21" s="77">
        <v>4164</v>
      </c>
      <c r="C21" s="60">
        <v>54</v>
      </c>
      <c r="D21" s="75">
        <v>46890843</v>
      </c>
      <c r="E21" s="77">
        <f>B21</f>
        <v>4164</v>
      </c>
      <c r="F21" s="60">
        <v>306</v>
      </c>
      <c r="G21" s="75">
        <v>367551825</v>
      </c>
    </row>
    <row r="22" spans="1:7" ht="28.35" customHeight="1" x14ac:dyDescent="0.25">
      <c r="A22" s="93" t="s">
        <v>23</v>
      </c>
      <c r="B22" s="94">
        <f>B23+B24</f>
        <v>1252589</v>
      </c>
      <c r="C22" s="95"/>
      <c r="D22" s="96">
        <f>D23+D24</f>
        <v>31104016617</v>
      </c>
      <c r="E22" s="94">
        <f>E23+E24</f>
        <v>1319766</v>
      </c>
      <c r="F22" s="95"/>
      <c r="G22" s="96">
        <f>G23+G24</f>
        <v>250025784399</v>
      </c>
    </row>
    <row r="23" spans="1:7" ht="28.35" customHeight="1" x14ac:dyDescent="0.25">
      <c r="A23" s="43" t="s">
        <v>21</v>
      </c>
      <c r="B23" s="87">
        <v>9024</v>
      </c>
      <c r="C23" s="60"/>
      <c r="D23" s="83">
        <v>9465514038</v>
      </c>
      <c r="E23" s="87">
        <v>76201</v>
      </c>
      <c r="F23" s="60"/>
      <c r="G23" s="83">
        <v>82773577253</v>
      </c>
    </row>
    <row r="24" spans="1:7" ht="28.35" customHeight="1" x14ac:dyDescent="0.25">
      <c r="A24" s="43" t="s">
        <v>24</v>
      </c>
      <c r="B24" s="87">
        <v>1243565</v>
      </c>
      <c r="C24" s="60">
        <v>10484</v>
      </c>
      <c r="D24" s="83">
        <v>21638502579</v>
      </c>
      <c r="E24" s="87">
        <f>B24</f>
        <v>1243565</v>
      </c>
      <c r="F24" s="60">
        <v>84776</v>
      </c>
      <c r="G24" s="83">
        <v>167252207146</v>
      </c>
    </row>
    <row r="25" spans="1:7" ht="28.35" customHeight="1" x14ac:dyDescent="0.25">
      <c r="A25" s="93" t="s">
        <v>25</v>
      </c>
      <c r="B25" s="94">
        <f>B26+B27</f>
        <v>38909</v>
      </c>
      <c r="C25" s="95"/>
      <c r="D25" s="96">
        <f>D26+D27</f>
        <v>2427739190</v>
      </c>
      <c r="E25" s="94">
        <f>E26+E27</f>
        <v>120859</v>
      </c>
      <c r="F25" s="95"/>
      <c r="G25" s="96">
        <f>G26+G27</f>
        <v>19083090809</v>
      </c>
    </row>
    <row r="26" spans="1:7" ht="28.35" customHeight="1" x14ac:dyDescent="0.25">
      <c r="A26" s="43" t="s">
        <v>21</v>
      </c>
      <c r="B26" s="87">
        <v>11692</v>
      </c>
      <c r="C26" s="60"/>
      <c r="D26" s="83">
        <v>2075400979</v>
      </c>
      <c r="E26" s="87">
        <v>93642</v>
      </c>
      <c r="F26" s="60"/>
      <c r="G26" s="83">
        <v>16372293904</v>
      </c>
    </row>
    <row r="27" spans="1:7" ht="28.35" customHeight="1" x14ac:dyDescent="0.25">
      <c r="A27" s="97" t="s">
        <v>24</v>
      </c>
      <c r="B27" s="98">
        <v>27217</v>
      </c>
      <c r="C27" s="99">
        <v>425</v>
      </c>
      <c r="D27" s="100">
        <v>352338211</v>
      </c>
      <c r="E27" s="98">
        <f>B27</f>
        <v>27217</v>
      </c>
      <c r="F27" s="99">
        <v>3084</v>
      </c>
      <c r="G27" s="100">
        <v>2710796905</v>
      </c>
    </row>
    <row r="28" spans="1:7" ht="28.35" customHeight="1" thickBot="1" x14ac:dyDescent="0.3">
      <c r="A28" s="42" t="s">
        <v>26</v>
      </c>
      <c r="B28" s="36">
        <v>382877</v>
      </c>
      <c r="C28" s="28"/>
      <c r="D28" s="14">
        <v>370524356</v>
      </c>
      <c r="E28" s="36">
        <v>1354551</v>
      </c>
      <c r="F28" s="28"/>
      <c r="G28" s="14">
        <v>2098787137</v>
      </c>
    </row>
    <row r="29" spans="1:7" ht="20.25" customHeight="1" thickTop="1" x14ac:dyDescent="0.25">
      <c r="A29" s="108" t="s">
        <v>101</v>
      </c>
    </row>
    <row r="30" spans="1:7" ht="20.25" customHeight="1" x14ac:dyDescent="0.25">
      <c r="A30" s="108" t="s">
        <v>102</v>
      </c>
    </row>
    <row r="31" spans="1:7" ht="20.25" customHeight="1" x14ac:dyDescent="0.25">
      <c r="A31" s="108" t="s">
        <v>103</v>
      </c>
    </row>
    <row r="32" spans="1:7" ht="21" customHeight="1" x14ac:dyDescent="0.25">
      <c r="A32" s="108" t="s">
        <v>96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&amp;C&amp;"微軟正黑體,粗體"&amp;16勞工保險局108年8月統計提要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8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77</v>
      </c>
      <c r="B4" s="21">
        <v>519854</v>
      </c>
      <c r="C4" s="22"/>
      <c r="D4" s="7"/>
      <c r="E4" s="21">
        <f>B4</f>
        <v>519854</v>
      </c>
      <c r="F4" s="22"/>
      <c r="G4" s="7"/>
    </row>
    <row r="5" spans="1:7" ht="28.15" customHeight="1" x14ac:dyDescent="0.25">
      <c r="A5" s="8" t="s">
        <v>78</v>
      </c>
      <c r="B5" s="23"/>
      <c r="C5" s="24">
        <v>6951642</v>
      </c>
      <c r="D5" s="11"/>
      <c r="E5" s="23"/>
      <c r="F5" s="24">
        <f>C5</f>
        <v>6951642</v>
      </c>
      <c r="G5" s="11"/>
    </row>
    <row r="6" spans="1:7" ht="28.15" customHeight="1" x14ac:dyDescent="0.25">
      <c r="A6" s="8" t="s">
        <v>8</v>
      </c>
      <c r="B6" s="5"/>
      <c r="C6" s="10"/>
      <c r="D6" s="11">
        <v>33807.11</v>
      </c>
      <c r="E6" s="13"/>
      <c r="F6" s="13"/>
      <c r="G6" s="11">
        <v>33692.800000000003</v>
      </c>
    </row>
    <row r="7" spans="1:7" ht="28.15" customHeight="1" thickBot="1" x14ac:dyDescent="0.3">
      <c r="A7" s="25" t="s">
        <v>9</v>
      </c>
      <c r="B7" s="26"/>
      <c r="C7" s="27"/>
      <c r="D7" s="14">
        <v>2365310908</v>
      </c>
      <c r="E7" s="28"/>
      <c r="F7" s="28"/>
      <c r="G7" s="14">
        <v>18822159708</v>
      </c>
    </row>
    <row r="8" spans="1:7" ht="28.15" customHeight="1" thickTop="1" thickBot="1" x14ac:dyDescent="0.3">
      <c r="A8" s="113" t="s">
        <v>12</v>
      </c>
      <c r="B8" s="114" t="s">
        <v>13</v>
      </c>
      <c r="C8" s="114"/>
      <c r="D8" s="112" t="s">
        <v>6</v>
      </c>
      <c r="E8" s="114" t="s">
        <v>13</v>
      </c>
      <c r="F8" s="114"/>
      <c r="G8" s="112" t="s">
        <v>6</v>
      </c>
    </row>
    <row r="9" spans="1:7" ht="18" thickTop="1" thickBot="1" x14ac:dyDescent="0.3">
      <c r="A9" s="113"/>
      <c r="B9" s="53"/>
      <c r="C9" s="54" t="s">
        <v>28</v>
      </c>
      <c r="D9" s="112"/>
      <c r="E9" s="15"/>
      <c r="F9" s="54" t="s">
        <v>28</v>
      </c>
      <c r="G9" s="112"/>
    </row>
    <row r="10" spans="1:7" ht="28.15" customHeight="1" thickTop="1" x14ac:dyDescent="0.25">
      <c r="A10" s="29" t="s">
        <v>15</v>
      </c>
      <c r="B10" s="16">
        <f t="shared" ref="B10:G10" si="0">SUM(B11:B15)</f>
        <v>125210</v>
      </c>
      <c r="C10" s="17">
        <f t="shared" si="0"/>
        <v>30218</v>
      </c>
      <c r="D10" s="30">
        <f t="shared" si="0"/>
        <v>1759044758</v>
      </c>
      <c r="E10" s="16">
        <f t="shared" si="0"/>
        <v>931658</v>
      </c>
      <c r="F10" s="17">
        <f t="shared" si="0"/>
        <v>220709</v>
      </c>
      <c r="G10" s="30">
        <f t="shared" si="0"/>
        <v>13310464446</v>
      </c>
    </row>
    <row r="11" spans="1:7" ht="28.15" customHeight="1" x14ac:dyDescent="0.25">
      <c r="A11" s="12" t="s">
        <v>29</v>
      </c>
      <c r="B11" s="5">
        <v>32517</v>
      </c>
      <c r="C11" s="10">
        <v>8101</v>
      </c>
      <c r="D11" s="19">
        <v>748234857</v>
      </c>
      <c r="E11" s="31">
        <v>256794</v>
      </c>
      <c r="F11" s="32">
        <v>58516</v>
      </c>
      <c r="G11" s="33">
        <v>5908732016</v>
      </c>
    </row>
    <row r="12" spans="1:7" ht="28.15" customHeight="1" x14ac:dyDescent="0.25">
      <c r="A12" s="12" t="s">
        <v>30</v>
      </c>
      <c r="B12" s="5">
        <v>3285</v>
      </c>
      <c r="C12" s="10">
        <f>B12</f>
        <v>3285</v>
      </c>
      <c r="D12" s="19">
        <v>159911014</v>
      </c>
      <c r="E12" s="5">
        <v>23034</v>
      </c>
      <c r="F12" s="10">
        <v>23034</v>
      </c>
      <c r="G12" s="19">
        <v>1150408522</v>
      </c>
    </row>
    <row r="13" spans="1:7" ht="28.15" customHeight="1" x14ac:dyDescent="0.25">
      <c r="A13" s="12" t="s">
        <v>31</v>
      </c>
      <c r="B13" s="5">
        <v>3004</v>
      </c>
      <c r="C13" s="10">
        <v>959</v>
      </c>
      <c r="D13" s="19">
        <v>66454734</v>
      </c>
      <c r="E13" s="5">
        <v>15719</v>
      </c>
      <c r="F13" s="10">
        <v>4868</v>
      </c>
      <c r="G13" s="19">
        <v>356425006</v>
      </c>
    </row>
    <row r="14" spans="1:7" ht="28.15" customHeight="1" x14ac:dyDescent="0.25">
      <c r="A14" s="12" t="s">
        <v>32</v>
      </c>
      <c r="B14" s="5">
        <v>37547</v>
      </c>
      <c r="C14" s="10">
        <v>6617</v>
      </c>
      <c r="D14" s="19">
        <v>749246866</v>
      </c>
      <c r="E14" s="5">
        <v>286281</v>
      </c>
      <c r="F14" s="10">
        <v>54611</v>
      </c>
      <c r="G14" s="19">
        <v>5642941127</v>
      </c>
    </row>
    <row r="15" spans="1:7" ht="28.15" customHeight="1" thickBot="1" x14ac:dyDescent="0.3">
      <c r="A15" s="34" t="s">
        <v>33</v>
      </c>
      <c r="B15" s="26">
        <v>48857</v>
      </c>
      <c r="C15" s="27">
        <v>11256</v>
      </c>
      <c r="D15" s="35">
        <v>35197287</v>
      </c>
      <c r="E15" s="26">
        <v>349830</v>
      </c>
      <c r="F15" s="27">
        <v>79680</v>
      </c>
      <c r="G15" s="35">
        <v>251957775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34</v>
      </c>
      <c r="B18" s="110"/>
      <c r="C18" s="110"/>
      <c r="D18" s="110"/>
      <c r="E18" s="110"/>
      <c r="F18" s="110"/>
      <c r="G18" s="111"/>
    </row>
    <row r="19" spans="1:7" ht="28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79</v>
      </c>
      <c r="B21" s="16">
        <v>528744</v>
      </c>
      <c r="C21" s="6"/>
      <c r="D21" s="7"/>
      <c r="E21" s="76">
        <f>B21</f>
        <v>528744</v>
      </c>
      <c r="F21" s="6"/>
      <c r="G21" s="40"/>
    </row>
    <row r="22" spans="1:7" ht="28.15" customHeight="1" x14ac:dyDescent="0.25">
      <c r="A22" s="8" t="s">
        <v>80</v>
      </c>
      <c r="B22" s="9"/>
      <c r="C22" s="24">
        <v>7512208</v>
      </c>
      <c r="D22" s="11"/>
      <c r="E22" s="9"/>
      <c r="F22" s="24">
        <f>C22</f>
        <v>7512208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33452.33</v>
      </c>
      <c r="E23" s="31"/>
      <c r="F23" s="32"/>
      <c r="G23" s="33">
        <v>33370</v>
      </c>
    </row>
    <row r="24" spans="1:7" ht="28.15" customHeight="1" x14ac:dyDescent="0.25">
      <c r="A24" s="25" t="s">
        <v>37</v>
      </c>
      <c r="B24" s="36"/>
      <c r="C24" s="28"/>
      <c r="D24" s="14">
        <v>62630599</v>
      </c>
      <c r="E24" s="36"/>
      <c r="F24" s="28"/>
      <c r="G24" s="14">
        <v>496020437</v>
      </c>
    </row>
    <row r="25" spans="1:7" ht="33" customHeight="1" x14ac:dyDescent="0.25">
      <c r="A25" s="37" t="s">
        <v>38</v>
      </c>
      <c r="B25" s="50" t="s">
        <v>4</v>
      </c>
      <c r="C25" s="51" t="s">
        <v>81</v>
      </c>
      <c r="D25" s="52" t="s">
        <v>6</v>
      </c>
      <c r="E25" s="50" t="s">
        <v>4</v>
      </c>
      <c r="F25" s="51" t="s">
        <v>81</v>
      </c>
      <c r="G25" s="52" t="s">
        <v>6</v>
      </c>
    </row>
    <row r="26" spans="1:7" ht="28.15" customHeight="1" x14ac:dyDescent="0.25">
      <c r="A26" s="29" t="s">
        <v>39</v>
      </c>
      <c r="B26" s="38">
        <v>34</v>
      </c>
      <c r="C26" s="39">
        <v>218</v>
      </c>
      <c r="D26" s="39">
        <f>SUM(D27:D29)</f>
        <v>29272318</v>
      </c>
      <c r="E26" s="38">
        <v>234</v>
      </c>
      <c r="F26" s="39">
        <v>2021</v>
      </c>
      <c r="G26" s="40">
        <f>SUM(G27:G29)</f>
        <v>222449964</v>
      </c>
    </row>
    <row r="27" spans="1:7" ht="28.15" customHeight="1" x14ac:dyDescent="0.25">
      <c r="A27" s="12" t="s">
        <v>40</v>
      </c>
      <c r="B27" s="31"/>
      <c r="C27" s="32">
        <v>194</v>
      </c>
      <c r="D27" s="33">
        <v>17258941</v>
      </c>
      <c r="E27" s="31"/>
      <c r="F27" s="32">
        <v>1639</v>
      </c>
      <c r="G27" s="33">
        <v>111933313</v>
      </c>
    </row>
    <row r="28" spans="1:7" ht="28.15" customHeight="1" x14ac:dyDescent="0.25">
      <c r="A28" s="12" t="s">
        <v>41</v>
      </c>
      <c r="B28" s="5"/>
      <c r="C28" s="10">
        <v>3</v>
      </c>
      <c r="D28" s="19">
        <v>911760</v>
      </c>
      <c r="E28" s="5"/>
      <c r="F28" s="10">
        <v>9</v>
      </c>
      <c r="G28" s="19">
        <v>2276838</v>
      </c>
    </row>
    <row r="29" spans="1:7" ht="27.75" customHeight="1" x14ac:dyDescent="0.25">
      <c r="A29" s="34" t="s">
        <v>42</v>
      </c>
      <c r="B29" s="26"/>
      <c r="C29" s="27">
        <v>183</v>
      </c>
      <c r="D29" s="35">
        <v>11101617</v>
      </c>
      <c r="E29" s="26"/>
      <c r="F29" s="27">
        <v>1703</v>
      </c>
      <c r="G29" s="35">
        <v>108239813</v>
      </c>
    </row>
    <row r="30" spans="1:7" ht="21" customHeight="1" thickTop="1" x14ac:dyDescent="0.25">
      <c r="A30" s="20" t="s">
        <v>76</v>
      </c>
    </row>
    <row r="31" spans="1:7" ht="21" customHeight="1" x14ac:dyDescent="0.25">
      <c r="A31" s="20" t="s">
        <v>89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&amp;C&amp;"微軟正黑體,粗體"&amp;16勞工保險局108年8月統計提要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9" t="s">
        <v>43</v>
      </c>
      <c r="B1" s="110"/>
      <c r="C1" s="110"/>
      <c r="D1" s="110"/>
      <c r="E1" s="110"/>
      <c r="F1" s="110"/>
      <c r="G1" s="111"/>
    </row>
    <row r="2" spans="1:7" ht="25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79</v>
      </c>
      <c r="B4" s="16">
        <v>522852</v>
      </c>
      <c r="C4" s="6"/>
      <c r="D4" s="7"/>
      <c r="E4" s="16">
        <f>B4</f>
        <v>522852</v>
      </c>
      <c r="F4" s="6"/>
      <c r="G4" s="7"/>
    </row>
    <row r="5" spans="1:7" ht="21" customHeight="1" x14ac:dyDescent="0.25">
      <c r="A5" s="8" t="s">
        <v>80</v>
      </c>
      <c r="B5" s="9"/>
      <c r="C5" s="24">
        <v>6888085</v>
      </c>
      <c r="D5" s="11"/>
      <c r="E5" s="9"/>
      <c r="F5" s="24">
        <f>C5</f>
        <v>6888085</v>
      </c>
      <c r="G5" s="11"/>
    </row>
    <row r="6" spans="1:7" ht="21" customHeight="1" x14ac:dyDescent="0.25">
      <c r="A6" s="8" t="s">
        <v>94</v>
      </c>
      <c r="B6" s="23"/>
      <c r="C6" s="13"/>
      <c r="D6" s="11">
        <v>39440.89</v>
      </c>
      <c r="E6" s="23"/>
      <c r="F6" s="13"/>
      <c r="G6" s="11">
        <v>39248.1</v>
      </c>
    </row>
    <row r="7" spans="1:7" ht="21" customHeight="1" thickBot="1" x14ac:dyDescent="0.3">
      <c r="A7" s="25" t="s">
        <v>37</v>
      </c>
      <c r="B7" s="36"/>
      <c r="C7" s="28"/>
      <c r="D7" s="14">
        <v>18443217310</v>
      </c>
      <c r="E7" s="36"/>
      <c r="F7" s="28"/>
      <c r="G7" s="14">
        <v>145524079031</v>
      </c>
    </row>
    <row r="8" spans="1:7" ht="19.5" customHeight="1" thickTop="1" thickBot="1" x14ac:dyDescent="0.3">
      <c r="A8" s="113" t="s">
        <v>44</v>
      </c>
      <c r="B8" s="114" t="s">
        <v>13</v>
      </c>
      <c r="C8" s="115"/>
      <c r="D8" s="116" t="s">
        <v>6</v>
      </c>
      <c r="E8" s="114" t="s">
        <v>13</v>
      </c>
      <c r="F8" s="115"/>
      <c r="G8" s="116" t="s">
        <v>6</v>
      </c>
    </row>
    <row r="9" spans="1:7" ht="18" thickTop="1" thickBot="1" x14ac:dyDescent="0.3">
      <c r="A9" s="113"/>
      <c r="B9" s="53"/>
      <c r="C9" s="57" t="s">
        <v>45</v>
      </c>
      <c r="D9" s="116"/>
      <c r="E9" s="15"/>
      <c r="F9" s="57" t="s">
        <v>45</v>
      </c>
      <c r="G9" s="116"/>
    </row>
    <row r="10" spans="1:7" ht="21" customHeight="1" thickTop="1" x14ac:dyDescent="0.25">
      <c r="A10" s="29" t="s">
        <v>39</v>
      </c>
      <c r="B10" s="38">
        <f t="shared" ref="B10:G10" si="0">SUM(B11:B14)</f>
        <v>10654</v>
      </c>
      <c r="C10" s="39">
        <f t="shared" si="0"/>
        <v>5</v>
      </c>
      <c r="D10" s="39">
        <f t="shared" si="0"/>
        <v>2306248596</v>
      </c>
      <c r="E10" s="38">
        <f t="shared" si="0"/>
        <v>79034</v>
      </c>
      <c r="F10" s="39">
        <f t="shared" si="0"/>
        <v>22</v>
      </c>
      <c r="G10" s="40">
        <f t="shared" si="0"/>
        <v>18461675149</v>
      </c>
    </row>
    <row r="11" spans="1:7" ht="21" customHeight="1" x14ac:dyDescent="0.25">
      <c r="A11" s="12" t="s">
        <v>46</v>
      </c>
      <c r="B11" s="31">
        <v>7548</v>
      </c>
      <c r="C11" s="32"/>
      <c r="D11" s="33">
        <v>1961310070</v>
      </c>
      <c r="E11" s="31">
        <v>52955</v>
      </c>
      <c r="F11" s="32"/>
      <c r="G11" s="33">
        <v>15589834279</v>
      </c>
    </row>
    <row r="12" spans="1:7" ht="21" customHeight="1" x14ac:dyDescent="0.25">
      <c r="A12" s="12" t="s">
        <v>47</v>
      </c>
      <c r="B12" s="5">
        <v>1322</v>
      </c>
      <c r="C12" s="10"/>
      <c r="D12" s="19">
        <v>246441359</v>
      </c>
      <c r="E12" s="5">
        <v>13520</v>
      </c>
      <c r="F12" s="10"/>
      <c r="G12" s="19">
        <v>2204707346</v>
      </c>
    </row>
    <row r="13" spans="1:7" ht="21" customHeight="1" x14ac:dyDescent="0.25">
      <c r="A13" s="12" t="s">
        <v>48</v>
      </c>
      <c r="B13" s="5">
        <v>1626</v>
      </c>
      <c r="C13" s="10"/>
      <c r="D13" s="19">
        <v>84617113</v>
      </c>
      <c r="E13" s="5">
        <v>12395</v>
      </c>
      <c r="F13" s="10"/>
      <c r="G13" s="19">
        <v>625782603</v>
      </c>
    </row>
    <row r="14" spans="1:7" ht="21" customHeight="1" thickBot="1" x14ac:dyDescent="0.3">
      <c r="A14" s="34" t="s">
        <v>95</v>
      </c>
      <c r="B14" s="26">
        <v>158</v>
      </c>
      <c r="C14" s="27">
        <v>5</v>
      </c>
      <c r="D14" s="35">
        <v>13880054</v>
      </c>
      <c r="E14" s="26">
        <v>164</v>
      </c>
      <c r="F14" s="27">
        <v>22</v>
      </c>
      <c r="G14" s="35">
        <v>41350921</v>
      </c>
    </row>
    <row r="15" spans="1:7" ht="16.350000000000001" customHeight="1" thickTop="1" x14ac:dyDescent="0.25">
      <c r="A15" s="108" t="s">
        <v>104</v>
      </c>
    </row>
    <row r="16" spans="1:7" ht="16.350000000000001" customHeight="1" x14ac:dyDescent="0.25">
      <c r="A16" s="20" t="s">
        <v>92</v>
      </c>
    </row>
    <row r="17" spans="1:7" ht="16.350000000000001" customHeight="1" x14ac:dyDescent="0.25">
      <c r="A17" s="20" t="s">
        <v>93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9" t="s">
        <v>49</v>
      </c>
      <c r="B19" s="110"/>
      <c r="C19" s="110"/>
      <c r="D19" s="110"/>
      <c r="E19" s="110"/>
      <c r="F19" s="110"/>
      <c r="G19" s="111"/>
    </row>
    <row r="20" spans="1:7" ht="25.15" customHeight="1" thickTop="1" thickBot="1" x14ac:dyDescent="0.3">
      <c r="A20" s="74"/>
      <c r="B20" s="112" t="s">
        <v>1</v>
      </c>
      <c r="C20" s="112"/>
      <c r="D20" s="112"/>
      <c r="E20" s="112" t="s">
        <v>2</v>
      </c>
      <c r="F20" s="112"/>
      <c r="G20" s="112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77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78</v>
      </c>
      <c r="B23" s="23"/>
      <c r="C23" s="24">
        <v>1099019</v>
      </c>
      <c r="D23" s="11"/>
      <c r="E23" s="23"/>
      <c r="F23" s="24">
        <f>C23</f>
        <v>1099019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280000175</v>
      </c>
      <c r="E24" s="28"/>
      <c r="F24" s="28"/>
      <c r="G24" s="14">
        <v>2260718905</v>
      </c>
    </row>
    <row r="25" spans="1:7" ht="25.15" customHeight="1" thickTop="1" thickBot="1" x14ac:dyDescent="0.3">
      <c r="A25" s="37" t="s">
        <v>12</v>
      </c>
      <c r="B25" s="112" t="s">
        <v>13</v>
      </c>
      <c r="C25" s="117"/>
      <c r="D25" s="55" t="s">
        <v>6</v>
      </c>
      <c r="E25" s="112" t="s">
        <v>13</v>
      </c>
      <c r="F25" s="117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3783</v>
      </c>
      <c r="D26" s="30">
        <f>SUM(D27:D29)</f>
        <v>624019000</v>
      </c>
      <c r="E26" s="16"/>
      <c r="F26" s="17">
        <f>SUM(F27:F29)</f>
        <v>30178</v>
      </c>
      <c r="G26" s="30">
        <f>SUM(G27:G29)</f>
        <v>4949097120</v>
      </c>
    </row>
    <row r="27" spans="1:7" ht="21" customHeight="1" x14ac:dyDescent="0.25">
      <c r="A27" s="12" t="s">
        <v>18</v>
      </c>
      <c r="B27" s="5"/>
      <c r="C27" s="32">
        <v>221</v>
      </c>
      <c r="D27" s="33">
        <v>4620600</v>
      </c>
      <c r="E27" s="31"/>
      <c r="F27" s="32">
        <v>1493</v>
      </c>
      <c r="G27" s="33">
        <v>30753000</v>
      </c>
    </row>
    <row r="28" spans="1:7" ht="21" customHeight="1" x14ac:dyDescent="0.25">
      <c r="A28" s="12" t="s">
        <v>51</v>
      </c>
      <c r="B28" s="5"/>
      <c r="C28" s="10">
        <v>1095</v>
      </c>
      <c r="D28" s="19">
        <v>241947400</v>
      </c>
      <c r="E28" s="5"/>
      <c r="F28" s="10">
        <v>8436</v>
      </c>
      <c r="G28" s="19">
        <v>1820247120</v>
      </c>
    </row>
    <row r="29" spans="1:7" ht="21" customHeight="1" thickBot="1" x14ac:dyDescent="0.3">
      <c r="A29" s="34" t="s">
        <v>52</v>
      </c>
      <c r="B29" s="26"/>
      <c r="C29" s="27">
        <v>2467</v>
      </c>
      <c r="D29" s="35">
        <v>377451000</v>
      </c>
      <c r="E29" s="26"/>
      <c r="F29" s="27">
        <v>20249</v>
      </c>
      <c r="G29" s="35">
        <v>3098097000</v>
      </c>
    </row>
    <row r="30" spans="1:7" ht="16.350000000000001" customHeight="1" thickTop="1" x14ac:dyDescent="0.25">
      <c r="A30" s="20" t="s">
        <v>83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9" t="s">
        <v>85</v>
      </c>
      <c r="B32" s="110"/>
      <c r="C32" s="110"/>
      <c r="D32" s="110"/>
      <c r="E32" s="110"/>
      <c r="F32" s="110"/>
      <c r="G32" s="111"/>
    </row>
    <row r="33" spans="1:7" ht="25.15" customHeight="1" thickTop="1" thickBot="1" x14ac:dyDescent="0.3">
      <c r="A33" s="102"/>
      <c r="B33" s="112" t="s">
        <v>1</v>
      </c>
      <c r="C33" s="112"/>
      <c r="D33" s="112"/>
      <c r="E33" s="112" t="s">
        <v>88</v>
      </c>
      <c r="F33" s="112"/>
      <c r="G33" s="112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77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78</v>
      </c>
      <c r="B36" s="31"/>
      <c r="C36" s="24">
        <v>199498</v>
      </c>
      <c r="D36" s="33"/>
      <c r="E36" s="31"/>
      <c r="F36" s="24">
        <f>C36</f>
        <v>199498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5011611</v>
      </c>
      <c r="E37" s="28"/>
      <c r="F37" s="28"/>
      <c r="G37" s="14">
        <v>28880684</v>
      </c>
    </row>
    <row r="38" spans="1:7" ht="22.5" customHeight="1" thickTop="1" thickBot="1" x14ac:dyDescent="0.3">
      <c r="A38" s="106" t="s">
        <v>12</v>
      </c>
      <c r="B38" s="112" t="s">
        <v>13</v>
      </c>
      <c r="C38" s="117"/>
      <c r="D38" s="55" t="s">
        <v>6</v>
      </c>
      <c r="E38" s="112" t="s">
        <v>13</v>
      </c>
      <c r="F38" s="117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344</v>
      </c>
      <c r="D39" s="85">
        <f>SUM(D40:D42)</f>
        <v>5844528</v>
      </c>
      <c r="E39" s="86"/>
      <c r="F39" s="17">
        <f>SUM(F40:F42)</f>
        <v>1148</v>
      </c>
      <c r="G39" s="85">
        <f>SUM(G40:G42)</f>
        <v>15519202</v>
      </c>
    </row>
    <row r="40" spans="1:7" ht="21" customHeight="1" x14ac:dyDescent="0.25">
      <c r="A40" s="12" t="s">
        <v>86</v>
      </c>
      <c r="B40" s="87"/>
      <c r="C40" s="32">
        <v>336</v>
      </c>
      <c r="D40" s="33">
        <v>3467928</v>
      </c>
      <c r="E40" s="31"/>
      <c r="F40" s="32">
        <v>1123</v>
      </c>
      <c r="G40" s="33">
        <v>9327802</v>
      </c>
    </row>
    <row r="41" spans="1:7" ht="21" customHeight="1" x14ac:dyDescent="0.25">
      <c r="A41" s="12" t="s">
        <v>51</v>
      </c>
      <c r="B41" s="87"/>
      <c r="C41" s="44">
        <v>1</v>
      </c>
      <c r="D41" s="83">
        <v>234600</v>
      </c>
      <c r="E41" s="87"/>
      <c r="F41" s="44">
        <v>7</v>
      </c>
      <c r="G41" s="83">
        <v>683400</v>
      </c>
    </row>
    <row r="42" spans="1:7" ht="21" customHeight="1" thickBot="1" x14ac:dyDescent="0.3">
      <c r="A42" s="34" t="s">
        <v>52</v>
      </c>
      <c r="B42" s="88"/>
      <c r="C42" s="27">
        <v>7</v>
      </c>
      <c r="D42" s="82">
        <v>2142000</v>
      </c>
      <c r="E42" s="88"/>
      <c r="F42" s="27">
        <v>18</v>
      </c>
      <c r="G42" s="82">
        <v>5508000</v>
      </c>
    </row>
    <row r="43" spans="1:7" ht="16.350000000000001" customHeight="1" thickTop="1" x14ac:dyDescent="0.25">
      <c r="A43" s="20" t="s">
        <v>87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&amp;C&amp;"微軟正黑體,粗體"&amp;16勞工保險局108年8月統計提要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18" t="s">
        <v>53</v>
      </c>
      <c r="B1" s="119"/>
      <c r="C1" s="119"/>
      <c r="D1" s="119"/>
      <c r="E1" s="119"/>
      <c r="F1" s="119"/>
      <c r="G1" s="119"/>
      <c r="H1" s="119"/>
      <c r="AMG1"/>
      <c r="AMH1"/>
      <c r="AMI1"/>
      <c r="AMJ1"/>
      <c r="AMK1"/>
    </row>
    <row r="2" spans="1:1025" ht="26.25" customHeight="1" thickTop="1" thickBot="1" x14ac:dyDescent="0.3">
      <c r="A2" s="102"/>
      <c r="B2" s="120" t="s">
        <v>1</v>
      </c>
      <c r="C2" s="121"/>
      <c r="D2" s="121"/>
      <c r="E2" s="122"/>
      <c r="F2" s="120" t="s">
        <v>2</v>
      </c>
      <c r="G2" s="121"/>
      <c r="H2" s="122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2" t="s">
        <v>67</v>
      </c>
      <c r="C3" s="117"/>
      <c r="D3" s="123" t="s">
        <v>6</v>
      </c>
      <c r="E3" s="116"/>
      <c r="F3" s="120" t="s">
        <v>67</v>
      </c>
      <c r="G3" s="137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592608</v>
      </c>
      <c r="D4" s="131">
        <f>SUM(D5:D6)</f>
        <v>4278689656</v>
      </c>
      <c r="E4" s="132"/>
      <c r="F4" s="22"/>
      <c r="G4" s="22">
        <f>C4</f>
        <v>592608</v>
      </c>
      <c r="H4" s="40">
        <f>SUM(H5:H6)</f>
        <v>34488072592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533795</v>
      </c>
      <c r="D5" s="133">
        <v>3851703080</v>
      </c>
      <c r="E5" s="134"/>
      <c r="F5" s="78"/>
      <c r="G5" s="24">
        <f>C5</f>
        <v>533795</v>
      </c>
      <c r="H5" s="33">
        <v>31096712264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58813</v>
      </c>
      <c r="D6" s="135">
        <v>426986576</v>
      </c>
      <c r="E6" s="136"/>
      <c r="F6" s="28"/>
      <c r="G6" s="28">
        <f>C6</f>
        <v>58813</v>
      </c>
      <c r="H6" s="14">
        <v>3391360328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4" t="s">
        <v>56</v>
      </c>
      <c r="B8" s="125"/>
      <c r="C8" s="125"/>
      <c r="D8" s="125"/>
      <c r="E8" s="125"/>
      <c r="F8" s="125"/>
      <c r="G8" s="125"/>
      <c r="H8" s="126"/>
    </row>
    <row r="9" spans="1:1025" ht="28.5" customHeight="1" thickTop="1" thickBot="1" x14ac:dyDescent="0.3">
      <c r="A9" s="129" t="s">
        <v>57</v>
      </c>
      <c r="B9" s="112" t="s">
        <v>97</v>
      </c>
      <c r="C9" s="112"/>
      <c r="D9" s="112"/>
      <c r="E9" s="112"/>
      <c r="F9" s="112" t="s">
        <v>84</v>
      </c>
      <c r="G9" s="112"/>
      <c r="H9" s="112"/>
    </row>
    <row r="10" spans="1:1025" ht="28.9" customHeight="1" thickTop="1" thickBot="1" x14ac:dyDescent="0.3">
      <c r="A10" s="142"/>
      <c r="B10" s="138" t="s">
        <v>58</v>
      </c>
      <c r="C10" s="139"/>
      <c r="D10" s="140" t="s">
        <v>6</v>
      </c>
      <c r="E10" s="141"/>
      <c r="F10" s="127" t="s">
        <v>58</v>
      </c>
      <c r="G10" s="128"/>
      <c r="H10" s="116" t="s">
        <v>6</v>
      </c>
    </row>
    <row r="11" spans="1:1025" ht="28.9" customHeight="1" thickTop="1" thickBot="1" x14ac:dyDescent="0.3">
      <c r="A11" s="130"/>
      <c r="B11" s="58" t="s">
        <v>98</v>
      </c>
      <c r="C11" s="59" t="s">
        <v>99</v>
      </c>
      <c r="D11" s="59" t="s">
        <v>98</v>
      </c>
      <c r="E11" s="54" t="s">
        <v>99</v>
      </c>
      <c r="F11" s="127"/>
      <c r="G11" s="128"/>
      <c r="H11" s="116"/>
    </row>
    <row r="12" spans="1:1025" ht="26.25" customHeight="1" thickTop="1" x14ac:dyDescent="0.25">
      <c r="A12" s="8" t="s">
        <v>7</v>
      </c>
      <c r="B12" s="24">
        <v>3324613</v>
      </c>
      <c r="C12" s="24">
        <v>3329492</v>
      </c>
      <c r="D12" s="13"/>
      <c r="E12" s="11"/>
      <c r="F12" s="86"/>
      <c r="G12" s="17">
        <f>C12</f>
        <v>3329492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2886511726</v>
      </c>
      <c r="E13" s="11">
        <f>SUM(E14:E15)</f>
        <v>2893324074</v>
      </c>
      <c r="F13" s="87"/>
      <c r="G13" s="60"/>
      <c r="H13" s="11">
        <f>SUM(H14:H15)</f>
        <v>32800000028</v>
      </c>
    </row>
    <row r="14" spans="1:1025" ht="26.25" customHeight="1" x14ac:dyDescent="0.25">
      <c r="A14" s="41" t="s">
        <v>60</v>
      </c>
      <c r="B14" s="10"/>
      <c r="C14" s="10"/>
      <c r="D14" s="13">
        <v>2886511726</v>
      </c>
      <c r="E14" s="11">
        <v>2893324074</v>
      </c>
      <c r="F14" s="87"/>
      <c r="G14" s="60"/>
      <c r="H14" s="11">
        <v>22963853976</v>
      </c>
    </row>
    <row r="15" spans="1:1025" ht="26.25" customHeight="1" thickBot="1" x14ac:dyDescent="0.3">
      <c r="A15" s="42" t="s">
        <v>61</v>
      </c>
      <c r="B15" s="27"/>
      <c r="C15" s="27"/>
      <c r="D15" s="28">
        <v>0</v>
      </c>
      <c r="E15" s="14">
        <v>0</v>
      </c>
      <c r="F15" s="88"/>
      <c r="G15" s="27"/>
      <c r="H15" s="11">
        <v>9836146052</v>
      </c>
    </row>
    <row r="16" spans="1:1025" ht="28.5" customHeight="1" thickTop="1" thickBot="1" x14ac:dyDescent="0.3">
      <c r="A16" s="129" t="s">
        <v>12</v>
      </c>
      <c r="B16" s="112" t="s">
        <v>100</v>
      </c>
      <c r="C16" s="112"/>
      <c r="D16" s="112"/>
      <c r="E16" s="112"/>
      <c r="F16" s="112" t="s">
        <v>84</v>
      </c>
      <c r="G16" s="112"/>
      <c r="H16" s="112"/>
    </row>
    <row r="17" spans="1:8" ht="28.9" customHeight="1" thickTop="1" thickBot="1" x14ac:dyDescent="0.3">
      <c r="A17" s="142"/>
      <c r="B17" s="114" t="s">
        <v>58</v>
      </c>
      <c r="C17" s="115"/>
      <c r="D17" s="116" t="s">
        <v>6</v>
      </c>
      <c r="E17" s="112"/>
      <c r="F17" s="114" t="s">
        <v>58</v>
      </c>
      <c r="G17" s="115"/>
      <c r="H17" s="116" t="s">
        <v>6</v>
      </c>
    </row>
    <row r="18" spans="1:8" ht="25.9" customHeight="1" thickTop="1" thickBot="1" x14ac:dyDescent="0.3">
      <c r="A18" s="130"/>
      <c r="B18" s="53"/>
      <c r="C18" s="57" t="s">
        <v>14</v>
      </c>
      <c r="D18" s="116"/>
      <c r="E18" s="112"/>
      <c r="F18" s="53"/>
      <c r="G18" s="57" t="s">
        <v>14</v>
      </c>
      <c r="H18" s="116"/>
    </row>
    <row r="19" spans="1:8" ht="26.25" customHeight="1" thickTop="1" x14ac:dyDescent="0.25">
      <c r="A19" s="29" t="s">
        <v>15</v>
      </c>
      <c r="B19" s="16">
        <f>B24+B31</f>
        <v>1783276</v>
      </c>
      <c r="C19" s="17"/>
      <c r="D19" s="17"/>
      <c r="E19" s="85">
        <f>E20+E23</f>
        <v>6825751704</v>
      </c>
      <c r="F19" s="16">
        <f>F24+F31</f>
        <v>1802461</v>
      </c>
      <c r="G19" s="17"/>
      <c r="H19" s="30">
        <f>H20+H23</f>
        <v>54612692693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4582837224</v>
      </c>
      <c r="F20" s="31"/>
      <c r="G20" s="60"/>
      <c r="H20" s="61">
        <f>H21+H22</f>
        <v>36354097469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1532128345</v>
      </c>
      <c r="F21" s="31"/>
      <c r="G21" s="60"/>
      <c r="H21" s="61">
        <v>12010993345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3050708879</v>
      </c>
      <c r="F22" s="31"/>
      <c r="G22" s="60"/>
      <c r="H22" s="61">
        <v>24343104124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2242914480</v>
      </c>
      <c r="F23" s="68"/>
      <c r="G23" s="72"/>
      <c r="H23" s="73">
        <f>H26+H27+H29</f>
        <v>18258595224</v>
      </c>
    </row>
    <row r="24" spans="1:8" ht="26.25" customHeight="1" x14ac:dyDescent="0.25">
      <c r="A24" s="12" t="s">
        <v>17</v>
      </c>
      <c r="B24" s="62">
        <f>SUM(B25:B30)</f>
        <v>1780795</v>
      </c>
      <c r="C24" s="60">
        <f>SUM(C25:C30)</f>
        <v>9856</v>
      </c>
      <c r="D24" s="60"/>
      <c r="E24" s="83">
        <f>SUM(E25:E30)</f>
        <v>6678050688</v>
      </c>
      <c r="F24" s="31">
        <f t="shared" ref="F24:F30" si="0">B24</f>
        <v>1780795</v>
      </c>
      <c r="G24" s="60">
        <f>SUM(G25:G30)</f>
        <v>94457</v>
      </c>
      <c r="H24" s="61">
        <f>SUM(H25:H30)</f>
        <v>53364377609</v>
      </c>
    </row>
    <row r="25" spans="1:8" ht="26.25" customHeight="1" x14ac:dyDescent="0.25">
      <c r="A25" s="46" t="s">
        <v>68</v>
      </c>
      <c r="B25" s="5">
        <v>1071152</v>
      </c>
      <c r="C25" s="44">
        <v>7882</v>
      </c>
      <c r="D25" s="60"/>
      <c r="E25" s="83">
        <v>4037537386</v>
      </c>
      <c r="F25" s="31">
        <f t="shared" si="0"/>
        <v>1071152</v>
      </c>
      <c r="G25" s="32">
        <v>78497</v>
      </c>
      <c r="H25" s="45">
        <v>31989556628</v>
      </c>
    </row>
    <row r="26" spans="1:8" ht="26.25" customHeight="1" x14ac:dyDescent="0.25">
      <c r="A26" s="46" t="s">
        <v>69</v>
      </c>
      <c r="B26" s="5">
        <v>548724</v>
      </c>
      <c r="C26" s="10">
        <v>70</v>
      </c>
      <c r="D26" s="60"/>
      <c r="E26" s="83">
        <v>1992053260</v>
      </c>
      <c r="F26" s="31">
        <f t="shared" si="0"/>
        <v>548724</v>
      </c>
      <c r="G26" s="10">
        <v>1535</v>
      </c>
      <c r="H26" s="45">
        <v>16258731036</v>
      </c>
    </row>
    <row r="27" spans="1:8" ht="26.25" customHeight="1" x14ac:dyDescent="0.25">
      <c r="A27" s="46" t="s">
        <v>70</v>
      </c>
      <c r="B27" s="5">
        <v>41826</v>
      </c>
      <c r="C27" s="10">
        <v>430</v>
      </c>
      <c r="D27" s="60"/>
      <c r="E27" s="83">
        <v>152305532</v>
      </c>
      <c r="F27" s="31">
        <f t="shared" si="0"/>
        <v>41826</v>
      </c>
      <c r="G27" s="10">
        <v>3809</v>
      </c>
      <c r="H27" s="45">
        <v>1207204404</v>
      </c>
    </row>
    <row r="28" spans="1:8" ht="26.25" customHeight="1" x14ac:dyDescent="0.25">
      <c r="A28" s="46" t="s">
        <v>71</v>
      </c>
      <c r="B28" s="5">
        <v>7545</v>
      </c>
      <c r="C28" s="44">
        <v>100</v>
      </c>
      <c r="D28" s="60"/>
      <c r="E28" s="83">
        <v>28110489</v>
      </c>
      <c r="F28" s="31">
        <f t="shared" si="0"/>
        <v>7545</v>
      </c>
      <c r="G28" s="32">
        <v>834</v>
      </c>
      <c r="H28" s="45">
        <v>221185135</v>
      </c>
    </row>
    <row r="29" spans="1:8" ht="26.25" customHeight="1" x14ac:dyDescent="0.25">
      <c r="A29" s="46" t="s">
        <v>72</v>
      </c>
      <c r="B29" s="5">
        <v>20186</v>
      </c>
      <c r="C29" s="10">
        <v>54</v>
      </c>
      <c r="D29" s="60"/>
      <c r="E29" s="83">
        <v>98555688</v>
      </c>
      <c r="F29" s="31">
        <f t="shared" si="0"/>
        <v>20186</v>
      </c>
      <c r="G29" s="10">
        <v>509</v>
      </c>
      <c r="H29" s="45">
        <v>792659784</v>
      </c>
    </row>
    <row r="30" spans="1:8" ht="26.25" customHeight="1" x14ac:dyDescent="0.25">
      <c r="A30" s="46" t="s">
        <v>73</v>
      </c>
      <c r="B30" s="87">
        <v>91362</v>
      </c>
      <c r="C30" s="60">
        <v>1320</v>
      </c>
      <c r="D30" s="60"/>
      <c r="E30" s="83">
        <v>369488333</v>
      </c>
      <c r="F30" s="31">
        <f t="shared" si="0"/>
        <v>91362</v>
      </c>
      <c r="G30" s="60">
        <v>9273</v>
      </c>
      <c r="H30" s="83">
        <v>2895040622</v>
      </c>
    </row>
    <row r="31" spans="1:8" ht="26.25" customHeight="1" x14ac:dyDescent="0.25">
      <c r="A31" s="93" t="s">
        <v>16</v>
      </c>
      <c r="B31" s="94">
        <f>SUM(B32:B33)</f>
        <v>2481</v>
      </c>
      <c r="C31" s="95"/>
      <c r="D31" s="95"/>
      <c r="E31" s="96">
        <f>SUM(E32:E33)</f>
        <v>147701016</v>
      </c>
      <c r="F31" s="94">
        <f>SUM(F32:F33)</f>
        <v>21666</v>
      </c>
      <c r="G31" s="101"/>
      <c r="H31" s="96">
        <f>SUM(H32:H33)</f>
        <v>1248315084</v>
      </c>
    </row>
    <row r="32" spans="1:8" ht="26.25" customHeight="1" x14ac:dyDescent="0.25">
      <c r="A32" s="46" t="s">
        <v>74</v>
      </c>
      <c r="B32" s="87">
        <v>1417</v>
      </c>
      <c r="C32" s="60"/>
      <c r="D32" s="60"/>
      <c r="E32" s="83">
        <v>50455806</v>
      </c>
      <c r="F32" s="87">
        <v>13252</v>
      </c>
      <c r="G32" s="60"/>
      <c r="H32" s="33">
        <v>479336634</v>
      </c>
    </row>
    <row r="33" spans="1:8" ht="26.25" customHeight="1" thickBot="1" x14ac:dyDescent="0.3">
      <c r="A33" s="47" t="s">
        <v>75</v>
      </c>
      <c r="B33" s="88">
        <v>1064</v>
      </c>
      <c r="C33" s="27"/>
      <c r="D33" s="27"/>
      <c r="E33" s="82">
        <v>97245210</v>
      </c>
      <c r="F33" s="88">
        <v>8414</v>
      </c>
      <c r="G33" s="27"/>
      <c r="H33" s="14">
        <v>768978450</v>
      </c>
    </row>
    <row r="34" spans="1:8" s="49" customFormat="1" ht="21.75" customHeight="1" thickTop="1" x14ac:dyDescent="0.25">
      <c r="A34" s="20" t="s">
        <v>91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82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108" t="s">
        <v>105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108" t="s">
        <v>106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8" t="s">
        <v>107</v>
      </c>
      <c r="B39" s="48"/>
      <c r="C39" s="48"/>
      <c r="D39" s="48"/>
      <c r="E39" s="48"/>
      <c r="F39" s="48"/>
      <c r="G39" s="48"/>
      <c r="H39" s="48"/>
    </row>
  </sheetData>
  <mergeCells count="24">
    <mergeCell ref="B16:E16"/>
    <mergeCell ref="F16:H16"/>
    <mergeCell ref="A9:A11"/>
    <mergeCell ref="A16:A18"/>
    <mergeCell ref="H17:H18"/>
    <mergeCell ref="B17:C17"/>
    <mergeCell ref="D17:E18"/>
    <mergeCell ref="F17:G17"/>
    <mergeCell ref="A8:H8"/>
    <mergeCell ref="B9:E9"/>
    <mergeCell ref="F9:H9"/>
    <mergeCell ref="B10:C10"/>
    <mergeCell ref="D10:E10"/>
    <mergeCell ref="F10:G11"/>
    <mergeCell ref="H10:H11"/>
    <mergeCell ref="D4:E4"/>
    <mergeCell ref="D5:E5"/>
    <mergeCell ref="D6:E6"/>
    <mergeCell ref="F3:G3"/>
    <mergeCell ref="A1:H1"/>
    <mergeCell ref="B2:E2"/>
    <mergeCell ref="F2:H2"/>
    <mergeCell ref="B3:C3"/>
    <mergeCell ref="D3:E3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&amp;C&amp;"微軟正黑體,粗體"&amp;16勞工保險局108年8月統計提要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2019-10-04T02:16:47Z</dcterms:created>
  <dcterms:modified xsi:type="dcterms:W3CDTF">2019-10-04T02:16:57Z</dcterms:modified>
  <dc:language/>
</cp:coreProperties>
</file>