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5690" yWindow="0" windowWidth="13095" windowHeight="12615" tabRatio="753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G6" i="4" l="1"/>
  <c r="G5" i="4"/>
  <c r="H4" i="4"/>
  <c r="D4" i="4"/>
  <c r="C4" i="4"/>
  <c r="G4" i="4" s="1"/>
  <c r="G39" i="3"/>
  <c r="F39" i="3"/>
  <c r="D39" i="3"/>
  <c r="C39" i="3"/>
  <c r="F36" i="3"/>
  <c r="E35" i="3"/>
  <c r="C12" i="2" l="1"/>
  <c r="B19" i="1" l="1"/>
  <c r="E24" i="4" l="1"/>
  <c r="E31" i="4"/>
  <c r="E23" i="4"/>
  <c r="E20" i="4"/>
  <c r="G12" i="4"/>
  <c r="E19" i="4" l="1"/>
  <c r="H31" i="4"/>
  <c r="F31" i="4"/>
  <c r="B31" i="4"/>
  <c r="B19" i="4" s="1"/>
  <c r="F30" i="4"/>
  <c r="F29" i="4"/>
  <c r="F28" i="4"/>
  <c r="F27" i="4"/>
  <c r="F26" i="4"/>
  <c r="F25" i="4"/>
  <c r="H24" i="4"/>
  <c r="G24" i="4"/>
  <c r="F24" i="4"/>
  <c r="F19" i="4" s="1"/>
  <c r="C24" i="4"/>
  <c r="B24" i="4"/>
  <c r="H23" i="4"/>
  <c r="H20" i="4"/>
  <c r="H19" i="4" s="1"/>
  <c r="H13" i="4"/>
  <c r="E13" i="4"/>
  <c r="D13" i="4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<sst xmlns="http://schemas.openxmlformats.org/spreadsheetml/2006/main" count="231" uniqueCount="108">
  <si>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</si>
  <si>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</si>
  <si>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</si>
  <si>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</si>
  <si>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</si>
  <si>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</si>
  <si>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</si>
  <si>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</si>
  <si>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</si>
  <si>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</si>
  <si>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</si>
  <si>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</si>
  <si>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</si>
  <si>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</si>
  <si>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</si>
  <si>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</si>
  <si>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</si>
  <si>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</si>
  <si>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</si>
  <si>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</si>
  <si>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</si>
  <si>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</si>
  <si>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</si>
  <si>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</si>
  <si>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</si>
  <si>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</si>
  <si>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</si>
  <si>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</si>
  <si>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</si>
  <si>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</si>
  <si>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</si>
  <si>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</si>
  <si>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</si>
  <si>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</si>
  <si>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</si>
  <si>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</si>
  <si>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</si>
  <si>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</si>
  <si>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</si>
  <si>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</si>
  <si>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</si>
  <si>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</si>
  <si>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</si>
  <si>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</si>
  <si>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</si>
  <si>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</si>
  <si>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</si>
  <si>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</si>
  <si>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</si>
  <si>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</si>
  <si>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</si>
  <si>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</si>
  <si>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</si>
  <si>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</si>
  <si>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</si>
  <si>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</si>
  <si>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</si>
  <si>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</si>
  <si>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</si>
  <si>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</si>
  <si>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</si>
  <si>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</si>
  <si>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</si>
  <si>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</si>
  <si>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</si>
  <si>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</si>
  <si>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</si>
  <si>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</si>
  <si>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</si>
  <si>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</si>
  <si>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</si>
  <si>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</si>
  <si>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</si>
  <si>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</si>
  <si>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</si>
  <si>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</si>
  <si>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</si>
  <si>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</si>
  <si>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</si>
  <si>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</si>
  <si>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</si>
  <si>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</si>
  <si>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</si>
  <si>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</si>
  <si>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</si>
  <si>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</si>
  <si>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</si>
  <si>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</si>
  <si>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</si>
  <si>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</si>
  <si>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</si>
  <si>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</si>
  <si>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</si>
  <si>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</si>
  <si>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自</t>
    </r>
    <r>
      <rPr>
        <sz val="12"/>
        <color rgb="FF000000"/>
        <rFont val="Times New Roman"/>
        <family val="1"/>
        <charset val="136"/>
      </rPr>
      <t>108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  <charset val="136"/>
      </rPr>
      <t>17</t>
    </r>
    <r>
      <rPr>
        <sz val="12"/>
        <color rgb="FF000000"/>
        <rFont val="微軟正黑體"/>
        <family val="2"/>
        <charset val="136"/>
      </rPr>
      <t>日起，平均提繳工資係依據月提繳工資及月提繳執行業務所得計算。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</si>
  <si>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</si>
  <si>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平均提繳工資(註2)</t>
    <phoneticPr fontId="6" type="noConversion"/>
  </si>
  <si>
    <t>本人請領月退休金(註3)</t>
    <phoneticPr fontId="6" type="noConversion"/>
  </si>
  <si>
    <t>　　    初核人數不含國併勞。</t>
  </si>
  <si>
    <t>9、10月數</t>
    <phoneticPr fontId="6" type="noConversion"/>
  </si>
  <si>
    <t>9月</t>
    <phoneticPr fontId="6" type="noConversion"/>
  </si>
  <si>
    <t>10月</t>
    <phoneticPr fontId="6" type="noConversion"/>
  </si>
  <si>
    <t>10月數</t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</si>
  <si>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普通保險費率</t>
    </r>
    <r>
      <rPr>
        <sz val="12"/>
        <rFont val="Times New Roman"/>
        <family val="1"/>
        <charset val="136"/>
      </rPr>
      <t xml:space="preserve"> 10%</t>
    </r>
    <r>
      <rPr>
        <sz val="12"/>
        <rFont val="微軟正黑體"/>
        <family val="2"/>
        <charset val="136"/>
      </rPr>
      <t>，職災保險平均費率</t>
    </r>
    <r>
      <rPr>
        <sz val="12"/>
        <rFont val="Times New Roman"/>
        <family val="1"/>
        <charset val="136"/>
      </rPr>
      <t xml:space="preserve"> 0.20%</t>
    </r>
    <r>
      <rPr>
        <sz val="12"/>
        <rFont val="微軟正黑體"/>
        <family val="2"/>
        <charset val="136"/>
      </rPr>
      <t>（依職災保險適用行業別及費率表與實績費率調整計算；</t>
    </r>
  </si>
  <si>
    <r>
      <rPr>
        <sz val="12"/>
        <rFont val="Times New Roman"/>
        <family val="1"/>
        <charset val="136"/>
      </rPr>
      <t xml:space="preserve">           </t>
    </r>
    <r>
      <rPr>
        <sz val="12"/>
        <rFont val="微軟正黑體"/>
        <family val="2"/>
        <charset val="136"/>
      </rPr>
      <t>含上下班災害費率</t>
    </r>
    <r>
      <rPr>
        <sz val="12"/>
        <rFont val="Times New Roman"/>
        <family val="1"/>
        <charset val="136"/>
      </rPr>
      <t xml:space="preserve"> 0.07%</t>
    </r>
    <r>
      <rPr>
        <sz val="12"/>
        <rFont val="細明體"/>
        <family val="3"/>
        <charset val="136"/>
      </rPr>
      <t>）。</t>
    </r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</si>
  <si>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1,346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6,680,493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63</t>
    </r>
    <r>
      <rPr>
        <sz val="12"/>
        <rFont val="Times New Roman"/>
        <family val="1"/>
      </rPr>
      <t>,620,075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</si>
  <si>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5.59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</si>
  <si>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6. 10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633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220,017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1,558,687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</si>
</sst>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9" t="s">
        <v>0</v>
      </c>
      <c r="B1" s="110"/>
      <c r="C1" s="110"/>
      <c r="D1" s="110"/>
      <c r="E1" s="110"/>
      <c r="F1" s="110"/>
      <c r="G1" s="111"/>
    </row>
    <row r="2" spans="1:7" ht="30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5">
        <v>569447</v>
      </c>
      <c r="C4" s="6"/>
      <c r="D4" s="7"/>
      <c r="E4" s="5">
        <f>B4</f>
        <v>569447</v>
      </c>
      <c r="F4" s="6"/>
      <c r="G4" s="7"/>
    </row>
    <row r="5" spans="1:7" ht="28.35" customHeight="1" x14ac:dyDescent="0.25">
      <c r="A5" s="8" t="s">
        <v>80</v>
      </c>
      <c r="B5" s="9"/>
      <c r="C5" s="10">
        <v>10515661</v>
      </c>
      <c r="D5" s="11"/>
      <c r="E5" s="9"/>
      <c r="F5" s="10">
        <f>C5</f>
        <v>10515661</v>
      </c>
      <c r="G5" s="11"/>
    </row>
    <row r="6" spans="1:7" ht="28.35" customHeight="1" x14ac:dyDescent="0.25">
      <c r="A6" s="8" t="s">
        <v>8</v>
      </c>
      <c r="B6" s="78"/>
      <c r="C6" s="78"/>
      <c r="D6" s="33">
        <v>32142.65</v>
      </c>
      <c r="E6" s="78"/>
      <c r="F6" s="78"/>
      <c r="G6" s="33">
        <v>32081.13</v>
      </c>
    </row>
    <row r="7" spans="1:7" ht="28.35" customHeight="1" x14ac:dyDescent="0.25">
      <c r="A7" s="8" t="s">
        <v>9</v>
      </c>
      <c r="B7" s="78"/>
      <c r="C7" s="78"/>
      <c r="D7" s="33">
        <f>D8+D9</f>
        <v>33658987772</v>
      </c>
      <c r="E7" s="78"/>
      <c r="F7" s="78"/>
      <c r="G7" s="33">
        <f>G8+G9</f>
        <v>333306196143</v>
      </c>
    </row>
    <row r="8" spans="1:7" ht="28.35" customHeight="1" x14ac:dyDescent="0.25">
      <c r="A8" s="12" t="s">
        <v>10</v>
      </c>
      <c r="B8" s="13"/>
      <c r="C8" s="13"/>
      <c r="D8" s="11">
        <v>32997984622</v>
      </c>
      <c r="E8" s="13"/>
      <c r="F8" s="13"/>
      <c r="G8" s="11">
        <v>326748999362</v>
      </c>
    </row>
    <row r="9" spans="1:7" ht="28.35" customHeight="1" thickBot="1" x14ac:dyDescent="0.3">
      <c r="A9" s="12" t="s">
        <v>11</v>
      </c>
      <c r="B9" s="13"/>
      <c r="C9" s="13"/>
      <c r="D9" s="14">
        <v>661003150</v>
      </c>
      <c r="E9" s="13"/>
      <c r="F9" s="13"/>
      <c r="G9" s="11">
        <v>6557196781</v>
      </c>
    </row>
    <row r="10" spans="1:7" ht="30" customHeight="1" thickTop="1" thickBot="1" x14ac:dyDescent="0.3">
      <c r="A10" s="113" t="s">
        <v>12</v>
      </c>
      <c r="B10" s="114" t="s">
        <v>13</v>
      </c>
      <c r="C10" s="115"/>
      <c r="D10" s="116" t="s">
        <v>6</v>
      </c>
      <c r="E10" s="114" t="s">
        <v>13</v>
      </c>
      <c r="F10" s="115"/>
      <c r="G10" s="116" t="s">
        <v>6</v>
      </c>
    </row>
    <row r="11" spans="1:7" ht="23.25" customHeight="1" thickTop="1" thickBot="1" x14ac:dyDescent="0.3">
      <c r="A11" s="113"/>
      <c r="B11" s="53"/>
      <c r="C11" s="57" t="s">
        <v>14</v>
      </c>
      <c r="D11" s="116"/>
      <c r="E11" s="53"/>
      <c r="F11" s="57" t="s">
        <v>14</v>
      </c>
      <c r="G11" s="116"/>
    </row>
    <row r="12" spans="1:7" ht="28.35" customHeight="1" thickTop="1" x14ac:dyDescent="0.25">
      <c r="A12" s="4" t="s">
        <v>15</v>
      </c>
      <c r="B12" s="16">
        <f>B13+B14</f>
        <v>1757204</v>
      </c>
      <c r="C12" s="17"/>
      <c r="D12" s="7">
        <f>D13+D14</f>
        <v>36593635665</v>
      </c>
      <c r="E12" s="16">
        <f>E13+E14</f>
        <v>3539104</v>
      </c>
      <c r="F12" s="17"/>
      <c r="G12" s="7">
        <f>G13+G14</f>
        <v>352309144021</v>
      </c>
    </row>
    <row r="13" spans="1:7" ht="28.35" customHeight="1" x14ac:dyDescent="0.25">
      <c r="A13" s="12" t="s">
        <v>10</v>
      </c>
      <c r="B13" s="5">
        <v>1337109</v>
      </c>
      <c r="C13" s="18"/>
      <c r="D13" s="11">
        <v>35877649660</v>
      </c>
      <c r="E13" s="5">
        <v>1727945</v>
      </c>
      <c r="F13" s="10"/>
      <c r="G13" s="11">
        <v>346882757443</v>
      </c>
    </row>
    <row r="14" spans="1:7" ht="28.35" customHeight="1" thickBot="1" x14ac:dyDescent="0.3">
      <c r="A14" s="12" t="s">
        <v>11</v>
      </c>
      <c r="B14" s="5">
        <v>420095</v>
      </c>
      <c r="C14" s="18"/>
      <c r="D14" s="11">
        <v>715986005</v>
      </c>
      <c r="E14" s="5">
        <v>1811159</v>
      </c>
      <c r="F14" s="10"/>
      <c r="G14" s="11">
        <v>5426386578</v>
      </c>
    </row>
    <row r="15" spans="1:7" ht="28.35" customHeight="1" x14ac:dyDescent="0.25">
      <c r="A15" s="63" t="s">
        <v>16</v>
      </c>
      <c r="B15" s="64">
        <f>B17+B18+B20+B23+B26+B28</f>
        <v>466452</v>
      </c>
      <c r="C15" s="65"/>
      <c r="D15" s="66">
        <f>D17+D18+D20+D23+D26+D28</f>
        <v>14250130022</v>
      </c>
      <c r="E15" s="64">
        <f>E17+E18+E20+E23+E26+E28</f>
        <v>2248352</v>
      </c>
      <c r="F15" s="65"/>
      <c r="G15" s="66">
        <f>G17+G18+G20+G23+G26+G28</f>
        <v>137446431058</v>
      </c>
    </row>
    <row r="16" spans="1:7" ht="28.35" customHeight="1" thickBot="1" x14ac:dyDescent="0.3">
      <c r="A16" s="67" t="s">
        <v>17</v>
      </c>
      <c r="B16" s="68">
        <f t="shared" ref="B16:G16" si="0">B21+B24+B27</f>
        <v>1290752</v>
      </c>
      <c r="C16" s="69">
        <f t="shared" si="0"/>
        <v>8879</v>
      </c>
      <c r="D16" s="70">
        <f t="shared" si="0"/>
        <v>22343505643</v>
      </c>
      <c r="E16" s="68">
        <f t="shared" si="0"/>
        <v>1290752</v>
      </c>
      <c r="F16" s="69">
        <f t="shared" si="0"/>
        <v>105807</v>
      </c>
      <c r="G16" s="70">
        <f t="shared" si="0"/>
        <v>214862712963</v>
      </c>
    </row>
    <row r="17" spans="1:7" ht="28.35" customHeight="1" x14ac:dyDescent="0.25">
      <c r="A17" s="63" t="s">
        <v>18</v>
      </c>
      <c r="B17" s="79">
        <v>12356</v>
      </c>
      <c r="C17" s="80"/>
      <c r="D17" s="81">
        <v>781739188</v>
      </c>
      <c r="E17" s="79">
        <v>109773</v>
      </c>
      <c r="F17" s="80"/>
      <c r="G17" s="81">
        <v>6921917593</v>
      </c>
    </row>
    <row r="18" spans="1:7" ht="28.35" customHeight="1" x14ac:dyDescent="0.25">
      <c r="A18" s="89" t="s">
        <v>19</v>
      </c>
      <c r="B18" s="90">
        <v>16321</v>
      </c>
      <c r="C18" s="91"/>
      <c r="D18" s="92">
        <v>285867234</v>
      </c>
      <c r="E18" s="90">
        <v>144691</v>
      </c>
      <c r="F18" s="91"/>
      <c r="G18" s="92">
        <v>2558951867</v>
      </c>
    </row>
    <row r="19" spans="1:7" ht="28.35" customHeight="1" x14ac:dyDescent="0.25">
      <c r="A19" s="12" t="s">
        <v>20</v>
      </c>
      <c r="B19" s="77">
        <f>B20+B21</f>
        <v>5921</v>
      </c>
      <c r="C19" s="60"/>
      <c r="D19" s="75">
        <f>D20+D21</f>
        <v>521360685</v>
      </c>
      <c r="E19" s="77">
        <f>E20+E21</f>
        <v>19968</v>
      </c>
      <c r="F19" s="60"/>
      <c r="G19" s="75">
        <f>G20+G21</f>
        <v>4893428430</v>
      </c>
    </row>
    <row r="20" spans="1:7" ht="28.35" customHeight="1" x14ac:dyDescent="0.25">
      <c r="A20" s="43" t="s">
        <v>21</v>
      </c>
      <c r="B20" s="77">
        <v>1685</v>
      </c>
      <c r="C20" s="60"/>
      <c r="D20" s="75">
        <v>473451399</v>
      </c>
      <c r="E20" s="77">
        <v>15732</v>
      </c>
      <c r="F20" s="60"/>
      <c r="G20" s="75">
        <v>4428561846</v>
      </c>
    </row>
    <row r="21" spans="1:7" ht="28.35" customHeight="1" x14ac:dyDescent="0.25">
      <c r="A21" s="43" t="s">
        <v>22</v>
      </c>
      <c r="B21" s="77">
        <v>4236</v>
      </c>
      <c r="C21" s="60">
        <v>48</v>
      </c>
      <c r="D21" s="75">
        <v>47909286</v>
      </c>
      <c r="E21" s="77">
        <f>B21</f>
        <v>4236</v>
      </c>
      <c r="F21" s="60">
        <v>413</v>
      </c>
      <c r="G21" s="75">
        <v>464866584</v>
      </c>
    </row>
    <row r="22" spans="1:7" ht="28.35" customHeight="1" x14ac:dyDescent="0.25">
      <c r="A22" s="93" t="s">
        <v>23</v>
      </c>
      <c r="B22" s="94">
        <f>B23+B24</f>
        <v>1268267</v>
      </c>
      <c r="C22" s="95"/>
      <c r="D22" s="96">
        <f>D23+D24</f>
        <v>31944246985</v>
      </c>
      <c r="E22" s="94">
        <f>E23+E24</f>
        <v>1351958</v>
      </c>
      <c r="F22" s="95"/>
      <c r="G22" s="96">
        <f>G23+G24</f>
        <v>311575808677</v>
      </c>
    </row>
    <row r="23" spans="1:7" ht="28.35" customHeight="1" x14ac:dyDescent="0.25">
      <c r="A23" s="43" t="s">
        <v>21</v>
      </c>
      <c r="B23" s="87">
        <v>9706</v>
      </c>
      <c r="C23" s="60"/>
      <c r="D23" s="83">
        <v>10010411420</v>
      </c>
      <c r="E23" s="87">
        <v>93397</v>
      </c>
      <c r="F23" s="60"/>
      <c r="G23" s="83">
        <v>100606290443</v>
      </c>
    </row>
    <row r="24" spans="1:7" ht="28.35" customHeight="1" x14ac:dyDescent="0.25">
      <c r="A24" s="43" t="s">
        <v>24</v>
      </c>
      <c r="B24" s="87">
        <v>1258561</v>
      </c>
      <c r="C24" s="60">
        <v>8431</v>
      </c>
      <c r="D24" s="83">
        <v>21933835565</v>
      </c>
      <c r="E24" s="87">
        <f>B24</f>
        <v>1258561</v>
      </c>
      <c r="F24" s="60">
        <v>101523</v>
      </c>
      <c r="G24" s="83">
        <v>210969518234</v>
      </c>
    </row>
    <row r="25" spans="1:7" ht="28.35" customHeight="1" x14ac:dyDescent="0.25">
      <c r="A25" s="93" t="s">
        <v>25</v>
      </c>
      <c r="B25" s="94">
        <f>B26+B27</f>
        <v>40712</v>
      </c>
      <c r="C25" s="95"/>
      <c r="D25" s="96">
        <f>D26+D27</f>
        <v>2652422416</v>
      </c>
      <c r="E25" s="94">
        <f>E26+E27</f>
        <v>144536</v>
      </c>
      <c r="F25" s="95"/>
      <c r="G25" s="96">
        <f>G26+G27</f>
        <v>23850134058</v>
      </c>
    </row>
    <row r="26" spans="1:7" ht="28.35" customHeight="1" x14ac:dyDescent="0.25">
      <c r="A26" s="43" t="s">
        <v>21</v>
      </c>
      <c r="B26" s="87">
        <v>12757</v>
      </c>
      <c r="C26" s="60"/>
      <c r="D26" s="83">
        <v>2290661624</v>
      </c>
      <c r="E26" s="87">
        <v>116581</v>
      </c>
      <c r="F26" s="60"/>
      <c r="G26" s="83">
        <v>20421805913</v>
      </c>
    </row>
    <row r="27" spans="1:7" ht="28.35" customHeight="1" x14ac:dyDescent="0.25">
      <c r="A27" s="97" t="s">
        <v>24</v>
      </c>
      <c r="B27" s="98">
        <v>27955</v>
      </c>
      <c r="C27" s="99">
        <v>400</v>
      </c>
      <c r="D27" s="100">
        <v>361760792</v>
      </c>
      <c r="E27" s="98">
        <f>B27</f>
        <v>27955</v>
      </c>
      <c r="F27" s="99">
        <v>3871</v>
      </c>
      <c r="G27" s="100">
        <v>3428328145</v>
      </c>
    </row>
    <row r="28" spans="1:7" ht="28.35" customHeight="1" thickBot="1" x14ac:dyDescent="0.3">
      <c r="A28" s="42" t="s">
        <v>26</v>
      </c>
      <c r="B28" s="36">
        <v>413627</v>
      </c>
      <c r="C28" s="28"/>
      <c r="D28" s="14">
        <v>407999157</v>
      </c>
      <c r="E28" s="36">
        <v>1768178</v>
      </c>
      <c r="F28" s="28"/>
      <c r="G28" s="14">
        <v>2508903396</v>
      </c>
    </row>
    <row r="29" spans="1:7" ht="20.25" customHeight="1" thickTop="1" x14ac:dyDescent="0.25">
      <c r="A29" s="108" t="s">
        <v>103</v>
      </c>
    </row>
    <row r="30" spans="1:7" ht="20.25" customHeight="1" x14ac:dyDescent="0.25">
      <c r="A30" s="108" t="s">
        <v>104</v>
      </c>
    </row>
    <row r="31" spans="1:7" ht="20.25" customHeight="1" x14ac:dyDescent="0.25">
      <c r="A31" s="108" t="s">
        <v>105</v>
      </c>
    </row>
    <row r="32" spans="1:7" ht="21" customHeight="1" x14ac:dyDescent="0.25">
      <c r="A32" s="108" t="s">
        <v>98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&amp;C&amp;"微軟正黑體,粗體"&amp;16勞工保險局108年10月統計提要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9" t="s">
        <v>27</v>
      </c>
      <c r="B1" s="110"/>
      <c r="C1" s="110"/>
      <c r="D1" s="110"/>
      <c r="E1" s="110"/>
      <c r="F1" s="110"/>
      <c r="G1" s="111"/>
    </row>
    <row r="2" spans="1:7" ht="28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21">
        <v>521194</v>
      </c>
      <c r="C4" s="22"/>
      <c r="D4" s="7"/>
      <c r="E4" s="21">
        <f>B4</f>
        <v>521194</v>
      </c>
      <c r="F4" s="22"/>
      <c r="G4" s="7"/>
    </row>
    <row r="5" spans="1:7" ht="28.15" customHeight="1" x14ac:dyDescent="0.25">
      <c r="A5" s="8" t="s">
        <v>80</v>
      </c>
      <c r="B5" s="23"/>
      <c r="C5" s="24">
        <v>7036751</v>
      </c>
      <c r="D5" s="11"/>
      <c r="E5" s="23"/>
      <c r="F5" s="24">
        <f>C5</f>
        <v>7036751</v>
      </c>
      <c r="G5" s="11"/>
    </row>
    <row r="6" spans="1:7" ht="28.15" customHeight="1" x14ac:dyDescent="0.25">
      <c r="A6" s="8" t="s">
        <v>8</v>
      </c>
      <c r="B6" s="5"/>
      <c r="C6" s="10"/>
      <c r="D6" s="11">
        <v>33772.559999999998</v>
      </c>
      <c r="E6" s="13"/>
      <c r="F6" s="13"/>
      <c r="G6" s="11">
        <v>33714.69</v>
      </c>
    </row>
    <row r="7" spans="1:7" ht="28.15" customHeight="1" thickBot="1" x14ac:dyDescent="0.3">
      <c r="A7" s="25" t="s">
        <v>9</v>
      </c>
      <c r="B7" s="26"/>
      <c r="C7" s="27"/>
      <c r="D7" s="14">
        <v>2394168472</v>
      </c>
      <c r="E7" s="28"/>
      <c r="F7" s="28"/>
      <c r="G7" s="14">
        <v>23599914775</v>
      </c>
    </row>
    <row r="8" spans="1:7" ht="28.15" customHeight="1" thickTop="1" thickBot="1" x14ac:dyDescent="0.3">
      <c r="A8" s="113" t="s">
        <v>12</v>
      </c>
      <c r="B8" s="114" t="s">
        <v>13</v>
      </c>
      <c r="C8" s="114"/>
      <c r="D8" s="112" t="s">
        <v>6</v>
      </c>
      <c r="E8" s="114" t="s">
        <v>13</v>
      </c>
      <c r="F8" s="114"/>
      <c r="G8" s="112" t="s">
        <v>6</v>
      </c>
    </row>
    <row r="9" spans="1:7" ht="18" thickTop="1" thickBot="1" x14ac:dyDescent="0.3">
      <c r="A9" s="113"/>
      <c r="B9" s="53"/>
      <c r="C9" s="54" t="s">
        <v>28</v>
      </c>
      <c r="D9" s="112"/>
      <c r="E9" s="15"/>
      <c r="F9" s="54" t="s">
        <v>28</v>
      </c>
      <c r="G9" s="112"/>
    </row>
    <row r="10" spans="1:7" ht="28.15" customHeight="1" thickTop="1" x14ac:dyDescent="0.25">
      <c r="A10" s="29" t="s">
        <v>15</v>
      </c>
      <c r="B10" s="16">
        <f t="shared" ref="B10:G10" si="0">SUM(B11:B15)</f>
        <v>128234</v>
      </c>
      <c r="C10" s="17">
        <f t="shared" si="0"/>
        <v>30016</v>
      </c>
      <c r="D10" s="30">
        <f t="shared" si="0"/>
        <v>1880901476</v>
      </c>
      <c r="E10" s="16">
        <f t="shared" si="0"/>
        <v>1181262</v>
      </c>
      <c r="F10" s="17">
        <f t="shared" si="0"/>
        <v>278143</v>
      </c>
      <c r="G10" s="30">
        <f t="shared" si="0"/>
        <v>16783028754</v>
      </c>
    </row>
    <row r="11" spans="1:7" ht="28.15" customHeight="1" x14ac:dyDescent="0.25">
      <c r="A11" s="12" t="s">
        <v>29</v>
      </c>
      <c r="B11" s="5">
        <v>37532</v>
      </c>
      <c r="C11" s="10">
        <v>8441</v>
      </c>
      <c r="D11" s="19">
        <v>869279581</v>
      </c>
      <c r="E11" s="31">
        <v>324438</v>
      </c>
      <c r="F11" s="32">
        <v>73769</v>
      </c>
      <c r="G11" s="33">
        <v>7473707670</v>
      </c>
    </row>
    <row r="12" spans="1:7" ht="28.15" customHeight="1" x14ac:dyDescent="0.25">
      <c r="A12" s="12" t="s">
        <v>30</v>
      </c>
      <c r="B12" s="5">
        <v>3208</v>
      </c>
      <c r="C12" s="10">
        <f>B12</f>
        <v>3208</v>
      </c>
      <c r="D12" s="19">
        <v>157745831</v>
      </c>
      <c r="E12" s="5">
        <v>28946</v>
      </c>
      <c r="F12" s="10">
        <v>28946</v>
      </c>
      <c r="G12" s="19">
        <v>1440246778</v>
      </c>
    </row>
    <row r="13" spans="1:7" ht="28.15" customHeight="1" x14ac:dyDescent="0.25">
      <c r="A13" s="12" t="s">
        <v>31</v>
      </c>
      <c r="B13" s="5">
        <v>2462</v>
      </c>
      <c r="C13" s="10">
        <v>944</v>
      </c>
      <c r="D13" s="19">
        <v>54609480</v>
      </c>
      <c r="E13" s="5">
        <v>20657</v>
      </c>
      <c r="F13" s="10">
        <v>6439</v>
      </c>
      <c r="G13" s="19">
        <v>463505443</v>
      </c>
    </row>
    <row r="14" spans="1:7" ht="28.15" customHeight="1" x14ac:dyDescent="0.25">
      <c r="A14" s="12" t="s">
        <v>32</v>
      </c>
      <c r="B14" s="5">
        <v>38514</v>
      </c>
      <c r="C14" s="10">
        <v>6956</v>
      </c>
      <c r="D14" s="19">
        <v>765529338</v>
      </c>
      <c r="E14" s="5">
        <v>358678</v>
      </c>
      <c r="F14" s="10">
        <v>67442</v>
      </c>
      <c r="G14" s="19">
        <v>7081853170</v>
      </c>
    </row>
    <row r="15" spans="1:7" ht="28.15" customHeight="1" thickBot="1" x14ac:dyDescent="0.3">
      <c r="A15" s="34" t="s">
        <v>33</v>
      </c>
      <c r="B15" s="26">
        <v>46518</v>
      </c>
      <c r="C15" s="27">
        <v>10467</v>
      </c>
      <c r="D15" s="35">
        <v>33737246</v>
      </c>
      <c r="E15" s="26">
        <v>448543</v>
      </c>
      <c r="F15" s="27">
        <v>101547</v>
      </c>
      <c r="G15" s="35">
        <v>323715693</v>
      </c>
    </row>
    <row r="16" spans="1:7" ht="21" customHeight="1" thickTop="1" x14ac:dyDescent="0.25">
      <c r="A16" s="20" t="s">
        <v>92</v>
      </c>
    </row>
    <row r="17" spans="1:7" ht="21" customHeight="1" thickBot="1" x14ac:dyDescent="0.3">
      <c r="A17" s="20"/>
    </row>
    <row r="18" spans="1:7" ht="30" customHeight="1" thickTop="1" thickBot="1" x14ac:dyDescent="0.3">
      <c r="A18" s="109" t="s">
        <v>34</v>
      </c>
      <c r="B18" s="110"/>
      <c r="C18" s="110"/>
      <c r="D18" s="110"/>
      <c r="E18" s="110"/>
      <c r="F18" s="110"/>
      <c r="G18" s="111"/>
    </row>
    <row r="19" spans="1:7" ht="28.15" customHeight="1" thickTop="1" thickBot="1" x14ac:dyDescent="0.3">
      <c r="A19" s="74"/>
      <c r="B19" s="112" t="s">
        <v>1</v>
      </c>
      <c r="C19" s="112"/>
      <c r="D19" s="112"/>
      <c r="E19" s="112" t="s">
        <v>2</v>
      </c>
      <c r="F19" s="112"/>
      <c r="G19" s="112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81</v>
      </c>
      <c r="B21" s="16">
        <v>530258</v>
      </c>
      <c r="C21" s="6"/>
      <c r="D21" s="7"/>
      <c r="E21" s="76">
        <f>B21</f>
        <v>530258</v>
      </c>
      <c r="F21" s="6"/>
      <c r="G21" s="40"/>
    </row>
    <row r="22" spans="1:7" ht="28.15" customHeight="1" x14ac:dyDescent="0.25">
      <c r="A22" s="8" t="s">
        <v>82</v>
      </c>
      <c r="B22" s="9"/>
      <c r="C22" s="24">
        <v>7594220</v>
      </c>
      <c r="D22" s="11"/>
      <c r="E22" s="9"/>
      <c r="F22" s="24">
        <f>C22</f>
        <v>7594220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33470.019999999997</v>
      </c>
      <c r="E23" s="31"/>
      <c r="F23" s="32"/>
      <c r="G23" s="33">
        <v>33395</v>
      </c>
    </row>
    <row r="24" spans="1:7" ht="28.15" customHeight="1" x14ac:dyDescent="0.25">
      <c r="A24" s="25" t="s">
        <v>37</v>
      </c>
      <c r="B24" s="36"/>
      <c r="C24" s="28"/>
      <c r="D24" s="14">
        <v>63099234</v>
      </c>
      <c r="E24" s="36"/>
      <c r="F24" s="28"/>
      <c r="G24" s="14">
        <v>621959234</v>
      </c>
    </row>
    <row r="25" spans="1:7" ht="33" customHeight="1" x14ac:dyDescent="0.25">
      <c r="A25" s="37" t="s">
        <v>38</v>
      </c>
      <c r="B25" s="50" t="s">
        <v>4</v>
      </c>
      <c r="C25" s="51" t="s">
        <v>83</v>
      </c>
      <c r="D25" s="52" t="s">
        <v>6</v>
      </c>
      <c r="E25" s="50" t="s">
        <v>4</v>
      </c>
      <c r="F25" s="51" t="s">
        <v>83</v>
      </c>
      <c r="G25" s="52" t="s">
        <v>6</v>
      </c>
    </row>
    <row r="26" spans="1:7" ht="28.15" customHeight="1" x14ac:dyDescent="0.25">
      <c r="A26" s="29" t="s">
        <v>39</v>
      </c>
      <c r="B26" s="38">
        <v>40</v>
      </c>
      <c r="C26" s="39">
        <v>254</v>
      </c>
      <c r="D26" s="39">
        <f>SUM(D27:D29)</f>
        <v>28202812</v>
      </c>
      <c r="E26" s="38">
        <v>293</v>
      </c>
      <c r="F26" s="39">
        <v>2454</v>
      </c>
      <c r="G26" s="40">
        <f>SUM(G27:G29)</f>
        <v>270234396</v>
      </c>
    </row>
    <row r="27" spans="1:7" ht="28.15" customHeight="1" x14ac:dyDescent="0.25">
      <c r="A27" s="12" t="s">
        <v>40</v>
      </c>
      <c r="B27" s="31"/>
      <c r="C27" s="32">
        <v>209</v>
      </c>
      <c r="D27" s="33">
        <v>14248312</v>
      </c>
      <c r="E27" s="31"/>
      <c r="F27" s="32">
        <v>2000</v>
      </c>
      <c r="G27" s="33">
        <v>136231338</v>
      </c>
    </row>
    <row r="28" spans="1:7" ht="28.15" customHeight="1" x14ac:dyDescent="0.25">
      <c r="A28" s="12" t="s">
        <v>41</v>
      </c>
      <c r="B28" s="5"/>
      <c r="C28" s="10">
        <v>7</v>
      </c>
      <c r="D28" s="19">
        <v>1839660</v>
      </c>
      <c r="E28" s="5"/>
      <c r="F28" s="10">
        <v>19</v>
      </c>
      <c r="G28" s="19">
        <v>4764288</v>
      </c>
    </row>
    <row r="29" spans="1:7" ht="27.75" customHeight="1" x14ac:dyDescent="0.25">
      <c r="A29" s="34" t="s">
        <v>42</v>
      </c>
      <c r="B29" s="26"/>
      <c r="C29" s="27">
        <v>220</v>
      </c>
      <c r="D29" s="35">
        <v>12114840</v>
      </c>
      <c r="E29" s="26"/>
      <c r="F29" s="27">
        <v>2069</v>
      </c>
      <c r="G29" s="35">
        <v>129238770</v>
      </c>
    </row>
    <row r="30" spans="1:7" ht="21" customHeight="1" thickTop="1" x14ac:dyDescent="0.25">
      <c r="A30" s="20" t="s">
        <v>78</v>
      </c>
    </row>
    <row r="31" spans="1:7" ht="21" customHeight="1" x14ac:dyDescent="0.25">
      <c r="A31" s="20" t="s">
        <v>91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&amp;C&amp;"微軟正黑體,粗體"&amp;16勞工保險局108年10月統計提要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9" t="s">
        <v>43</v>
      </c>
      <c r="B1" s="110"/>
      <c r="C1" s="110"/>
      <c r="D1" s="110"/>
      <c r="E1" s="110"/>
      <c r="F1" s="110"/>
      <c r="G1" s="111"/>
    </row>
    <row r="2" spans="1:7" ht="25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1" customHeight="1" thickTop="1" x14ac:dyDescent="0.25">
      <c r="A4" s="4" t="s">
        <v>81</v>
      </c>
      <c r="B4" s="16">
        <v>524527</v>
      </c>
      <c r="C4" s="6"/>
      <c r="D4" s="7"/>
      <c r="E4" s="16">
        <f>B4</f>
        <v>524527</v>
      </c>
      <c r="F4" s="6"/>
      <c r="G4" s="7"/>
    </row>
    <row r="5" spans="1:7" ht="21" customHeight="1" x14ac:dyDescent="0.25">
      <c r="A5" s="8" t="s">
        <v>82</v>
      </c>
      <c r="B5" s="9"/>
      <c r="C5" s="24">
        <v>6989192</v>
      </c>
      <c r="D5" s="11"/>
      <c r="E5" s="9"/>
      <c r="F5" s="24">
        <f>C5</f>
        <v>6989192</v>
      </c>
      <c r="G5" s="11"/>
    </row>
    <row r="6" spans="1:7" ht="21" customHeight="1" x14ac:dyDescent="0.25">
      <c r="A6" s="8" t="s">
        <v>96</v>
      </c>
      <c r="B6" s="23"/>
      <c r="C6" s="13"/>
      <c r="D6" s="11">
        <v>39503.199999999997</v>
      </c>
      <c r="E6" s="23"/>
      <c r="F6" s="13"/>
      <c r="G6" s="11">
        <v>39307.910000000003</v>
      </c>
    </row>
    <row r="7" spans="1:7" ht="21" customHeight="1" thickBot="1" x14ac:dyDescent="0.3">
      <c r="A7" s="25" t="s">
        <v>37</v>
      </c>
      <c r="B7" s="36"/>
      <c r="C7" s="28"/>
      <c r="D7" s="14">
        <v>18777994144</v>
      </c>
      <c r="E7" s="36"/>
      <c r="F7" s="28"/>
      <c r="G7" s="14">
        <v>182975750369</v>
      </c>
    </row>
    <row r="8" spans="1:7" ht="19.5" customHeight="1" thickTop="1" thickBot="1" x14ac:dyDescent="0.3">
      <c r="A8" s="113" t="s">
        <v>44</v>
      </c>
      <c r="B8" s="114" t="s">
        <v>13</v>
      </c>
      <c r="C8" s="115"/>
      <c r="D8" s="116" t="s">
        <v>6</v>
      </c>
      <c r="E8" s="114" t="s">
        <v>13</v>
      </c>
      <c r="F8" s="115"/>
      <c r="G8" s="116" t="s">
        <v>6</v>
      </c>
    </row>
    <row r="9" spans="1:7" ht="18" thickTop="1" thickBot="1" x14ac:dyDescent="0.3">
      <c r="A9" s="113"/>
      <c r="B9" s="53"/>
      <c r="C9" s="57" t="s">
        <v>45</v>
      </c>
      <c r="D9" s="116"/>
      <c r="E9" s="15"/>
      <c r="F9" s="57" t="s">
        <v>45</v>
      </c>
      <c r="G9" s="116"/>
    </row>
    <row r="10" spans="1:7" ht="21" customHeight="1" thickTop="1" x14ac:dyDescent="0.25">
      <c r="A10" s="29" t="s">
        <v>39</v>
      </c>
      <c r="B10" s="38">
        <f t="shared" ref="B10:G10" si="0">SUM(B11:B14)</f>
        <v>12876</v>
      </c>
      <c r="C10" s="39">
        <f t="shared" si="0"/>
        <v>1</v>
      </c>
      <c r="D10" s="39">
        <f t="shared" si="0"/>
        <v>2560955612</v>
      </c>
      <c r="E10" s="38">
        <f t="shared" si="0"/>
        <v>102547</v>
      </c>
      <c r="F10" s="39">
        <f t="shared" si="0"/>
        <v>26</v>
      </c>
      <c r="G10" s="40">
        <f t="shared" si="0"/>
        <v>23092518430</v>
      </c>
    </row>
    <row r="11" spans="1:7" ht="21" customHeight="1" x14ac:dyDescent="0.25">
      <c r="A11" s="12" t="s">
        <v>46</v>
      </c>
      <c r="B11" s="31">
        <v>9755</v>
      </c>
      <c r="C11" s="32"/>
      <c r="D11" s="33">
        <v>2183302523</v>
      </c>
      <c r="E11" s="31">
        <v>70965</v>
      </c>
      <c r="F11" s="32"/>
      <c r="G11" s="33">
        <v>19570209857</v>
      </c>
    </row>
    <row r="12" spans="1:7" ht="21" customHeight="1" x14ac:dyDescent="0.25">
      <c r="A12" s="12" t="s">
        <v>47</v>
      </c>
      <c r="B12" s="5">
        <v>1348</v>
      </c>
      <c r="C12" s="10"/>
      <c r="D12" s="19">
        <v>292271150</v>
      </c>
      <c r="E12" s="5">
        <v>15904</v>
      </c>
      <c r="F12" s="10"/>
      <c r="G12" s="19">
        <v>2699342865</v>
      </c>
    </row>
    <row r="13" spans="1:7" ht="21" customHeight="1" x14ac:dyDescent="0.25">
      <c r="A13" s="12" t="s">
        <v>48</v>
      </c>
      <c r="B13" s="5">
        <v>1772</v>
      </c>
      <c r="C13" s="10"/>
      <c r="D13" s="19">
        <v>85231456</v>
      </c>
      <c r="E13" s="5">
        <v>15510</v>
      </c>
      <c r="F13" s="10"/>
      <c r="G13" s="19">
        <v>781382731</v>
      </c>
    </row>
    <row r="14" spans="1:7" ht="21" customHeight="1" thickBot="1" x14ac:dyDescent="0.3">
      <c r="A14" s="34" t="s">
        <v>97</v>
      </c>
      <c r="B14" s="26">
        <v>1</v>
      </c>
      <c r="C14" s="27">
        <v>1</v>
      </c>
      <c r="D14" s="35">
        <v>150483</v>
      </c>
      <c r="E14" s="26">
        <v>168</v>
      </c>
      <c r="F14" s="27">
        <v>26</v>
      </c>
      <c r="G14" s="35">
        <v>41582977</v>
      </c>
    </row>
    <row r="15" spans="1:7" ht="16.350000000000001" customHeight="1" thickTop="1" x14ac:dyDescent="0.25">
      <c r="A15" s="108" t="s">
        <v>106</v>
      </c>
    </row>
    <row r="16" spans="1:7" ht="16.350000000000001" customHeight="1" x14ac:dyDescent="0.25">
      <c r="A16" s="20" t="s">
        <v>94</v>
      </c>
    </row>
    <row r="17" spans="1:7" ht="16.350000000000001" customHeight="1" x14ac:dyDescent="0.25">
      <c r="A17" s="20" t="s">
        <v>95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9" t="s">
        <v>49</v>
      </c>
      <c r="B19" s="110"/>
      <c r="C19" s="110"/>
      <c r="D19" s="110"/>
      <c r="E19" s="110"/>
      <c r="F19" s="110"/>
      <c r="G19" s="111"/>
    </row>
    <row r="20" spans="1:7" ht="25.15" customHeight="1" thickTop="1" thickBot="1" x14ac:dyDescent="0.3">
      <c r="A20" s="74"/>
      <c r="B20" s="112" t="s">
        <v>1</v>
      </c>
      <c r="C20" s="112"/>
      <c r="D20" s="112"/>
      <c r="E20" s="112" t="s">
        <v>2</v>
      </c>
      <c r="F20" s="112"/>
      <c r="G20" s="112"/>
    </row>
    <row r="21" spans="1:7" ht="32.25" customHeight="1" thickTop="1" thickBot="1" x14ac:dyDescent="0.3">
      <c r="A21" s="3" t="s">
        <v>50</v>
      </c>
      <c r="B21" s="50" t="s">
        <v>4</v>
      </c>
      <c r="C21" s="51" t="s">
        <v>5</v>
      </c>
      <c r="D21" s="52" t="s">
        <v>6</v>
      </c>
      <c r="E21" s="50" t="s">
        <v>4</v>
      </c>
      <c r="F21" s="51" t="s">
        <v>5</v>
      </c>
      <c r="G21" s="52" t="s">
        <v>6</v>
      </c>
    </row>
    <row r="22" spans="1:7" ht="21" customHeight="1" thickTop="1" x14ac:dyDescent="0.25">
      <c r="A22" s="4" t="s">
        <v>79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80</v>
      </c>
      <c r="B23" s="23"/>
      <c r="C23" s="24">
        <v>1091421</v>
      </c>
      <c r="D23" s="11"/>
      <c r="E23" s="23"/>
      <c r="F23" s="24">
        <f>C23</f>
        <v>1091421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279698914</v>
      </c>
      <c r="E24" s="28"/>
      <c r="F24" s="28"/>
      <c r="G24" s="14">
        <v>2820948200</v>
      </c>
    </row>
    <row r="25" spans="1:7" ht="25.15" customHeight="1" thickTop="1" thickBot="1" x14ac:dyDescent="0.3">
      <c r="A25" s="37" t="s">
        <v>12</v>
      </c>
      <c r="B25" s="112" t="s">
        <v>13</v>
      </c>
      <c r="C25" s="117"/>
      <c r="D25" s="55" t="s">
        <v>6</v>
      </c>
      <c r="E25" s="112" t="s">
        <v>13</v>
      </c>
      <c r="F25" s="117"/>
      <c r="G25" s="55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4148</v>
      </c>
      <c r="D26" s="30">
        <f>SUM(D27:D29)</f>
        <v>685712000</v>
      </c>
      <c r="E26" s="16"/>
      <c r="F26" s="17">
        <f>SUM(F27:F29)</f>
        <v>37549</v>
      </c>
      <c r="G26" s="30">
        <f>SUM(G27:G29)</f>
        <v>6166644600</v>
      </c>
    </row>
    <row r="27" spans="1:7" ht="21" customHeight="1" x14ac:dyDescent="0.25">
      <c r="A27" s="12" t="s">
        <v>18</v>
      </c>
      <c r="B27" s="5"/>
      <c r="C27" s="32">
        <v>209</v>
      </c>
      <c r="D27" s="33">
        <v>4335000</v>
      </c>
      <c r="E27" s="31"/>
      <c r="F27" s="32">
        <v>1855</v>
      </c>
      <c r="G27" s="33">
        <v>38209200</v>
      </c>
    </row>
    <row r="28" spans="1:7" ht="21" customHeight="1" x14ac:dyDescent="0.25">
      <c r="A28" s="12" t="s">
        <v>51</v>
      </c>
      <c r="B28" s="5"/>
      <c r="C28" s="10">
        <v>1209</v>
      </c>
      <c r="D28" s="19">
        <v>263687000</v>
      </c>
      <c r="E28" s="5"/>
      <c r="F28" s="10">
        <v>10641</v>
      </c>
      <c r="G28" s="19">
        <v>2295326400</v>
      </c>
    </row>
    <row r="29" spans="1:7" ht="21" customHeight="1" thickBot="1" x14ac:dyDescent="0.3">
      <c r="A29" s="34" t="s">
        <v>52</v>
      </c>
      <c r="B29" s="26"/>
      <c r="C29" s="27">
        <v>2730</v>
      </c>
      <c r="D29" s="35">
        <v>417690000</v>
      </c>
      <c r="E29" s="26"/>
      <c r="F29" s="27">
        <v>25053</v>
      </c>
      <c r="G29" s="35">
        <v>3833109000</v>
      </c>
    </row>
    <row r="30" spans="1:7" ht="16.350000000000001" customHeight="1" thickTop="1" x14ac:dyDescent="0.25">
      <c r="A30" s="20" t="s">
        <v>85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9" t="s">
        <v>87</v>
      </c>
      <c r="B32" s="110"/>
      <c r="C32" s="110"/>
      <c r="D32" s="110"/>
      <c r="E32" s="110"/>
      <c r="F32" s="110"/>
      <c r="G32" s="111"/>
    </row>
    <row r="33" spans="1:7" ht="25.15" customHeight="1" thickTop="1" thickBot="1" x14ac:dyDescent="0.3">
      <c r="A33" s="102"/>
      <c r="B33" s="112" t="s">
        <v>1</v>
      </c>
      <c r="C33" s="112"/>
      <c r="D33" s="112"/>
      <c r="E33" s="112" t="s">
        <v>90</v>
      </c>
      <c r="F33" s="112"/>
      <c r="G33" s="112"/>
    </row>
    <row r="34" spans="1:7" ht="33" customHeight="1" thickTop="1" thickBot="1" x14ac:dyDescent="0.3">
      <c r="A34" s="102" t="s">
        <v>50</v>
      </c>
      <c r="B34" s="104" t="s">
        <v>4</v>
      </c>
      <c r="C34" s="105" t="s">
        <v>5</v>
      </c>
      <c r="D34" s="103" t="s">
        <v>6</v>
      </c>
      <c r="E34" s="104" t="s">
        <v>4</v>
      </c>
      <c r="F34" s="105" t="s">
        <v>5</v>
      </c>
      <c r="G34" s="103" t="s">
        <v>6</v>
      </c>
    </row>
    <row r="35" spans="1:7" ht="21" customHeight="1" thickTop="1" x14ac:dyDescent="0.25">
      <c r="A35" s="4" t="s">
        <v>79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80</v>
      </c>
      <c r="B36" s="31"/>
      <c r="C36" s="24">
        <v>222779</v>
      </c>
      <c r="D36" s="33"/>
      <c r="E36" s="31"/>
      <c r="F36" s="24">
        <f>C36</f>
        <v>222779</v>
      </c>
      <c r="G36" s="33"/>
    </row>
    <row r="37" spans="1:7" ht="21" customHeight="1" thickBot="1" x14ac:dyDescent="0.3">
      <c r="A37" s="25" t="s">
        <v>9</v>
      </c>
      <c r="B37" s="88"/>
      <c r="C37" s="27"/>
      <c r="D37" s="14">
        <v>4898147</v>
      </c>
      <c r="E37" s="28"/>
      <c r="F37" s="28"/>
      <c r="G37" s="14">
        <v>38858270</v>
      </c>
    </row>
    <row r="38" spans="1:7" ht="22.5" customHeight="1" thickTop="1" thickBot="1" x14ac:dyDescent="0.3">
      <c r="A38" s="106" t="s">
        <v>12</v>
      </c>
      <c r="B38" s="112" t="s">
        <v>13</v>
      </c>
      <c r="C38" s="117"/>
      <c r="D38" s="55" t="s">
        <v>6</v>
      </c>
      <c r="E38" s="112" t="s">
        <v>13</v>
      </c>
      <c r="F38" s="117"/>
      <c r="G38" s="55" t="s">
        <v>6</v>
      </c>
    </row>
    <row r="39" spans="1:7" ht="21" customHeight="1" thickTop="1" x14ac:dyDescent="0.25">
      <c r="A39" s="29" t="s">
        <v>15</v>
      </c>
      <c r="B39" s="86"/>
      <c r="C39" s="17">
        <f>SUM(C40:C42)</f>
        <v>324</v>
      </c>
      <c r="D39" s="85">
        <f>SUM(D40:D42)</f>
        <v>4777978</v>
      </c>
      <c r="E39" s="86"/>
      <c r="F39" s="17">
        <f>SUM(F40:F42)</f>
        <v>1785</v>
      </c>
      <c r="G39" s="85">
        <f>SUM(G40:G42)</f>
        <v>25790984</v>
      </c>
    </row>
    <row r="40" spans="1:7" ht="21" customHeight="1" x14ac:dyDescent="0.25">
      <c r="A40" s="12" t="s">
        <v>88</v>
      </c>
      <c r="B40" s="87"/>
      <c r="C40" s="32">
        <v>317</v>
      </c>
      <c r="D40" s="33">
        <v>2921578</v>
      </c>
      <c r="E40" s="31"/>
      <c r="F40" s="32">
        <v>1745</v>
      </c>
      <c r="G40" s="33">
        <v>15743984</v>
      </c>
    </row>
    <row r="41" spans="1:7" ht="21" customHeight="1" x14ac:dyDescent="0.25">
      <c r="A41" s="12" t="s">
        <v>51</v>
      </c>
      <c r="B41" s="87"/>
      <c r="C41" s="44">
        <v>1</v>
      </c>
      <c r="D41" s="83">
        <v>20400</v>
      </c>
      <c r="E41" s="87"/>
      <c r="F41" s="44">
        <v>10</v>
      </c>
      <c r="G41" s="83">
        <v>867000</v>
      </c>
    </row>
    <row r="42" spans="1:7" ht="21" customHeight="1" thickBot="1" x14ac:dyDescent="0.3">
      <c r="A42" s="34" t="s">
        <v>52</v>
      </c>
      <c r="B42" s="88"/>
      <c r="C42" s="27">
        <v>6</v>
      </c>
      <c r="D42" s="82">
        <v>1836000</v>
      </c>
      <c r="E42" s="88"/>
      <c r="F42" s="27">
        <v>30</v>
      </c>
      <c r="G42" s="82">
        <v>9180000</v>
      </c>
    </row>
    <row r="43" spans="1:7" ht="16.350000000000001" customHeight="1" thickTop="1" x14ac:dyDescent="0.25">
      <c r="A43" s="20" t="s">
        <v>89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&amp;C&amp;"微軟正黑體,粗體"&amp;16勞工保險局108年10月統計提要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18" t="s">
        <v>53</v>
      </c>
      <c r="B1" s="119"/>
      <c r="C1" s="119"/>
      <c r="D1" s="119"/>
      <c r="E1" s="119"/>
      <c r="F1" s="119"/>
      <c r="G1" s="119"/>
      <c r="H1" s="119"/>
      <c r="AMG1"/>
      <c r="AMH1"/>
      <c r="AMI1"/>
      <c r="AMJ1"/>
      <c r="AMK1"/>
    </row>
    <row r="2" spans="1:1025" ht="26.25" customHeight="1" thickTop="1" thickBot="1" x14ac:dyDescent="0.3">
      <c r="A2" s="102"/>
      <c r="B2" s="120" t="s">
        <v>1</v>
      </c>
      <c r="C2" s="121"/>
      <c r="D2" s="121"/>
      <c r="E2" s="122"/>
      <c r="F2" s="120" t="s">
        <v>2</v>
      </c>
      <c r="G2" s="121"/>
      <c r="H2" s="122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2" t="s">
        <v>69</v>
      </c>
      <c r="C3" s="117"/>
      <c r="D3" s="123" t="s">
        <v>6</v>
      </c>
      <c r="E3" s="116"/>
      <c r="F3" s="120" t="s">
        <v>69</v>
      </c>
      <c r="G3" s="137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590690</v>
      </c>
      <c r="D4" s="131">
        <f>SUM(D5:D6)</f>
        <v>4263838432</v>
      </c>
      <c r="E4" s="132"/>
      <c r="F4" s="22"/>
      <c r="G4" s="22">
        <f>C4</f>
        <v>590690</v>
      </c>
      <c r="H4" s="40">
        <f>SUM(H5:H6)</f>
        <v>43023123492</v>
      </c>
      <c r="AMG4"/>
      <c r="AMH4"/>
      <c r="AMI4"/>
      <c r="AMJ4"/>
      <c r="AMK4"/>
    </row>
    <row r="5" spans="1:1025" ht="26.25" customHeight="1" x14ac:dyDescent="0.25">
      <c r="A5" s="12" t="s">
        <v>54</v>
      </c>
      <c r="B5" s="31"/>
      <c r="C5" s="107">
        <v>531544</v>
      </c>
      <c r="D5" s="133">
        <v>3834297744</v>
      </c>
      <c r="E5" s="134"/>
      <c r="F5" s="78"/>
      <c r="G5" s="24">
        <f>C5</f>
        <v>531544</v>
      </c>
      <c r="H5" s="33">
        <v>38774002380</v>
      </c>
      <c r="AMG5"/>
      <c r="AMH5"/>
      <c r="AMI5"/>
      <c r="AMJ5"/>
      <c r="AMK5"/>
    </row>
    <row r="6" spans="1:1025" ht="26.25" customHeight="1" thickBot="1" x14ac:dyDescent="0.3">
      <c r="A6" s="34" t="s">
        <v>55</v>
      </c>
      <c r="B6" s="88"/>
      <c r="C6" s="27">
        <v>59146</v>
      </c>
      <c r="D6" s="135">
        <v>429540688</v>
      </c>
      <c r="E6" s="136"/>
      <c r="F6" s="28"/>
      <c r="G6" s="28">
        <f>C6</f>
        <v>59146</v>
      </c>
      <c r="H6" s="14">
        <v>4249121112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24" t="s">
        <v>56</v>
      </c>
      <c r="B8" s="125"/>
      <c r="C8" s="125"/>
      <c r="D8" s="125"/>
      <c r="E8" s="125"/>
      <c r="F8" s="125"/>
      <c r="G8" s="125"/>
      <c r="H8" s="126"/>
    </row>
    <row r="9" spans="1:1025" ht="28.5" customHeight="1" thickTop="1" thickBot="1" x14ac:dyDescent="0.3">
      <c r="A9" s="129" t="s">
        <v>57</v>
      </c>
      <c r="B9" s="112" t="s">
        <v>99</v>
      </c>
      <c r="C9" s="112"/>
      <c r="D9" s="112"/>
      <c r="E9" s="112"/>
      <c r="F9" s="112" t="s">
        <v>86</v>
      </c>
      <c r="G9" s="112"/>
      <c r="H9" s="112"/>
    </row>
    <row r="10" spans="1:1025" ht="28.9" customHeight="1" thickTop="1" thickBot="1" x14ac:dyDescent="0.3">
      <c r="A10" s="142"/>
      <c r="B10" s="138" t="s">
        <v>58</v>
      </c>
      <c r="C10" s="139"/>
      <c r="D10" s="140" t="s">
        <v>6</v>
      </c>
      <c r="E10" s="141"/>
      <c r="F10" s="127" t="s">
        <v>58</v>
      </c>
      <c r="G10" s="128"/>
      <c r="H10" s="116" t="s">
        <v>6</v>
      </c>
    </row>
    <row r="11" spans="1:1025" ht="28.9" customHeight="1" thickTop="1" thickBot="1" x14ac:dyDescent="0.3">
      <c r="A11" s="130"/>
      <c r="B11" s="58" t="s">
        <v>100</v>
      </c>
      <c r="C11" s="59" t="s">
        <v>101</v>
      </c>
      <c r="D11" s="59" t="s">
        <v>100</v>
      </c>
      <c r="E11" s="54" t="s">
        <v>101</v>
      </c>
      <c r="F11" s="127"/>
      <c r="G11" s="128"/>
      <c r="H11" s="116"/>
    </row>
    <row r="12" spans="1:1025" ht="26.25" customHeight="1" thickTop="1" x14ac:dyDescent="0.25">
      <c r="A12" s="8" t="s">
        <v>7</v>
      </c>
      <c r="B12" s="24">
        <v>3296987</v>
      </c>
      <c r="C12" s="24">
        <v>3260093</v>
      </c>
      <c r="D12" s="13"/>
      <c r="E12" s="11"/>
      <c r="F12" s="86"/>
      <c r="G12" s="17">
        <f>C12</f>
        <v>3260093</v>
      </c>
      <c r="H12" s="30"/>
    </row>
    <row r="13" spans="1:1025" ht="26.25" customHeight="1" x14ac:dyDescent="0.25">
      <c r="A13" s="8" t="s">
        <v>59</v>
      </c>
      <c r="B13" s="10"/>
      <c r="C13" s="10"/>
      <c r="D13" s="13">
        <f>SUM(D14:D15)</f>
        <v>2841984035</v>
      </c>
      <c r="E13" s="11">
        <f>SUM(E14:E15)</f>
        <v>2840457071</v>
      </c>
      <c r="F13" s="87"/>
      <c r="G13" s="60"/>
      <c r="H13" s="11">
        <f>SUM(H14:H15)</f>
        <v>38482441134</v>
      </c>
    </row>
    <row r="14" spans="1:1025" ht="26.25" customHeight="1" x14ac:dyDescent="0.25">
      <c r="A14" s="41" t="s">
        <v>60</v>
      </c>
      <c r="B14" s="10"/>
      <c r="C14" s="10"/>
      <c r="D14" s="13">
        <v>2841984035</v>
      </c>
      <c r="E14" s="11">
        <v>2840457071</v>
      </c>
      <c r="F14" s="87"/>
      <c r="G14" s="60"/>
      <c r="H14" s="11">
        <v>28646295082</v>
      </c>
    </row>
    <row r="15" spans="1:1025" ht="26.25" customHeight="1" thickBot="1" x14ac:dyDescent="0.3">
      <c r="A15" s="42" t="s">
        <v>61</v>
      </c>
      <c r="B15" s="27"/>
      <c r="C15" s="27"/>
      <c r="D15" s="28">
        <v>0</v>
      </c>
      <c r="E15" s="14">
        <v>0</v>
      </c>
      <c r="F15" s="88"/>
      <c r="G15" s="27"/>
      <c r="H15" s="11">
        <v>9836146052</v>
      </c>
    </row>
    <row r="16" spans="1:1025" ht="28.5" customHeight="1" thickTop="1" thickBot="1" x14ac:dyDescent="0.3">
      <c r="A16" s="129" t="s">
        <v>12</v>
      </c>
      <c r="B16" s="112" t="s">
        <v>102</v>
      </c>
      <c r="C16" s="112"/>
      <c r="D16" s="112"/>
      <c r="E16" s="112"/>
      <c r="F16" s="112" t="s">
        <v>86</v>
      </c>
      <c r="G16" s="112"/>
      <c r="H16" s="112"/>
    </row>
    <row r="17" spans="1:8" ht="28.9" customHeight="1" thickTop="1" thickBot="1" x14ac:dyDescent="0.3">
      <c r="A17" s="142"/>
      <c r="B17" s="114" t="s">
        <v>58</v>
      </c>
      <c r="C17" s="115"/>
      <c r="D17" s="116" t="s">
        <v>6</v>
      </c>
      <c r="E17" s="112"/>
      <c r="F17" s="114" t="s">
        <v>58</v>
      </c>
      <c r="G17" s="115"/>
      <c r="H17" s="116" t="s">
        <v>6</v>
      </c>
    </row>
    <row r="18" spans="1:8" ht="25.9" customHeight="1" thickTop="1" thickBot="1" x14ac:dyDescent="0.3">
      <c r="A18" s="130"/>
      <c r="B18" s="53"/>
      <c r="C18" s="57" t="s">
        <v>14</v>
      </c>
      <c r="D18" s="116"/>
      <c r="E18" s="112"/>
      <c r="F18" s="53"/>
      <c r="G18" s="57" t="s">
        <v>14</v>
      </c>
      <c r="H18" s="116"/>
    </row>
    <row r="19" spans="1:8" ht="26.25" customHeight="1" thickTop="1" x14ac:dyDescent="0.25">
      <c r="A19" s="29" t="s">
        <v>15</v>
      </c>
      <c r="B19" s="16">
        <f>B24+B31</f>
        <v>1792701</v>
      </c>
      <c r="C19" s="17"/>
      <c r="D19" s="17"/>
      <c r="E19" s="85">
        <f>E20+E23</f>
        <v>6874649749</v>
      </c>
      <c r="F19" s="16">
        <f>F24+F31</f>
        <v>1816517</v>
      </c>
      <c r="G19" s="17"/>
      <c r="H19" s="30">
        <f>H20+H23</f>
        <v>68305660835</v>
      </c>
    </row>
    <row r="20" spans="1:8" ht="26.25" customHeight="1" x14ac:dyDescent="0.25">
      <c r="A20" s="12" t="s">
        <v>62</v>
      </c>
      <c r="B20" s="62"/>
      <c r="C20" s="60"/>
      <c r="D20" s="60"/>
      <c r="E20" s="83">
        <f>E21+E22</f>
        <v>4654099857</v>
      </c>
      <c r="F20" s="31"/>
      <c r="G20" s="60"/>
      <c r="H20" s="61">
        <f>H21+H22</f>
        <v>45596668756</v>
      </c>
    </row>
    <row r="21" spans="1:8" ht="26.25" customHeight="1" x14ac:dyDescent="0.25">
      <c r="A21" s="43" t="s">
        <v>63</v>
      </c>
      <c r="B21" s="62"/>
      <c r="C21" s="60"/>
      <c r="D21" s="60"/>
      <c r="E21" s="83">
        <v>1576162536</v>
      </c>
      <c r="F21" s="31"/>
      <c r="G21" s="60"/>
      <c r="H21" s="61">
        <v>15113909219</v>
      </c>
    </row>
    <row r="22" spans="1:8" ht="26.25" customHeight="1" x14ac:dyDescent="0.25">
      <c r="A22" s="43" t="s">
        <v>64</v>
      </c>
      <c r="B22" s="62"/>
      <c r="C22" s="60"/>
      <c r="D22" s="60"/>
      <c r="E22" s="83">
        <v>3077937321</v>
      </c>
      <c r="F22" s="31"/>
      <c r="G22" s="60"/>
      <c r="H22" s="61">
        <v>30482759537</v>
      </c>
    </row>
    <row r="23" spans="1:8" ht="26.25" customHeight="1" thickBot="1" x14ac:dyDescent="0.3">
      <c r="A23" s="67" t="s">
        <v>65</v>
      </c>
      <c r="B23" s="71"/>
      <c r="C23" s="72"/>
      <c r="D23" s="72"/>
      <c r="E23" s="84">
        <f>E26+E27+E29</f>
        <v>2220549892</v>
      </c>
      <c r="F23" s="68"/>
      <c r="G23" s="72"/>
      <c r="H23" s="73">
        <f>H26+H27+H29</f>
        <v>22708992079</v>
      </c>
    </row>
    <row r="24" spans="1:8" ht="26.25" customHeight="1" x14ac:dyDescent="0.25">
      <c r="A24" s="12" t="s">
        <v>17</v>
      </c>
      <c r="B24" s="62">
        <f>SUM(B25:B30)</f>
        <v>1789922</v>
      </c>
      <c r="C24" s="60">
        <f>SUM(C25:C30)</f>
        <v>11230</v>
      </c>
      <c r="D24" s="60"/>
      <c r="E24" s="83">
        <f>SUM(E25:E30)</f>
        <v>6719007331</v>
      </c>
      <c r="F24" s="31">
        <f t="shared" ref="F24:F30" si="0">B24</f>
        <v>1789922</v>
      </c>
      <c r="G24" s="60">
        <f>SUM(G25:G30)</f>
        <v>116013</v>
      </c>
      <c r="H24" s="61">
        <f>SUM(H25:H30)</f>
        <v>66773334899</v>
      </c>
    </row>
    <row r="25" spans="1:8" ht="26.25" customHeight="1" x14ac:dyDescent="0.25">
      <c r="A25" s="46" t="s">
        <v>70</v>
      </c>
      <c r="B25" s="5">
        <v>1085181</v>
      </c>
      <c r="C25" s="44">
        <v>9515</v>
      </c>
      <c r="D25" s="60"/>
      <c r="E25" s="83">
        <v>4099193204</v>
      </c>
      <c r="F25" s="31">
        <f t="shared" si="0"/>
        <v>1085181</v>
      </c>
      <c r="G25" s="32">
        <v>96456</v>
      </c>
      <c r="H25" s="45">
        <v>40151219199</v>
      </c>
    </row>
    <row r="26" spans="1:8" ht="26.25" customHeight="1" x14ac:dyDescent="0.25">
      <c r="A26" s="46" t="s">
        <v>71</v>
      </c>
      <c r="B26" s="5">
        <v>542332</v>
      </c>
      <c r="C26" s="10">
        <v>69</v>
      </c>
      <c r="D26" s="60"/>
      <c r="E26" s="83">
        <v>1969936040</v>
      </c>
      <c r="F26" s="31">
        <f t="shared" si="0"/>
        <v>542332</v>
      </c>
      <c r="G26" s="10">
        <v>1668</v>
      </c>
      <c r="H26" s="45">
        <v>20208632903</v>
      </c>
    </row>
    <row r="27" spans="1:8" ht="26.25" customHeight="1" x14ac:dyDescent="0.25">
      <c r="A27" s="46" t="s">
        <v>72</v>
      </c>
      <c r="B27" s="5">
        <v>41936</v>
      </c>
      <c r="C27" s="10">
        <v>447</v>
      </c>
      <c r="D27" s="60"/>
      <c r="E27" s="83">
        <v>152369972</v>
      </c>
      <c r="F27" s="31">
        <f t="shared" si="0"/>
        <v>41936</v>
      </c>
      <c r="G27" s="10">
        <v>4717</v>
      </c>
      <c r="H27" s="45">
        <v>1511104448</v>
      </c>
    </row>
    <row r="28" spans="1:8" ht="26.25" customHeight="1" x14ac:dyDescent="0.25">
      <c r="A28" s="46" t="s">
        <v>73</v>
      </c>
      <c r="B28" s="5">
        <v>7532</v>
      </c>
      <c r="C28" s="44">
        <v>63</v>
      </c>
      <c r="D28" s="60"/>
      <c r="E28" s="83">
        <v>27651879</v>
      </c>
      <c r="F28" s="31">
        <f t="shared" si="0"/>
        <v>7532</v>
      </c>
      <c r="G28" s="32">
        <v>976</v>
      </c>
      <c r="H28" s="45">
        <v>276431315</v>
      </c>
    </row>
    <row r="29" spans="1:8" ht="26.25" customHeight="1" x14ac:dyDescent="0.25">
      <c r="A29" s="46" t="s">
        <v>74</v>
      </c>
      <c r="B29" s="5">
        <v>20140</v>
      </c>
      <c r="C29" s="10">
        <v>42</v>
      </c>
      <c r="D29" s="60"/>
      <c r="E29" s="83">
        <v>98243880</v>
      </c>
      <c r="F29" s="31">
        <f t="shared" si="0"/>
        <v>20140</v>
      </c>
      <c r="G29" s="10">
        <v>607</v>
      </c>
      <c r="H29" s="45">
        <v>989254728</v>
      </c>
    </row>
    <row r="30" spans="1:8" ht="26.25" customHeight="1" x14ac:dyDescent="0.25">
      <c r="A30" s="46" t="s">
        <v>75</v>
      </c>
      <c r="B30" s="87">
        <v>92801</v>
      </c>
      <c r="C30" s="60">
        <v>1094</v>
      </c>
      <c r="D30" s="60"/>
      <c r="E30" s="83">
        <v>371612356</v>
      </c>
      <c r="F30" s="31">
        <f t="shared" si="0"/>
        <v>92801</v>
      </c>
      <c r="G30" s="60">
        <v>11589</v>
      </c>
      <c r="H30" s="83">
        <v>3636692306</v>
      </c>
    </row>
    <row r="31" spans="1:8" ht="26.25" customHeight="1" x14ac:dyDescent="0.25">
      <c r="A31" s="93" t="s">
        <v>16</v>
      </c>
      <c r="B31" s="94">
        <f>SUM(B32:B33)</f>
        <v>2779</v>
      </c>
      <c r="C31" s="95"/>
      <c r="D31" s="95"/>
      <c r="E31" s="96">
        <f>SUM(E32:E33)</f>
        <v>155642418</v>
      </c>
      <c r="F31" s="94">
        <f>SUM(F32:F33)</f>
        <v>26595</v>
      </c>
      <c r="G31" s="101"/>
      <c r="H31" s="96">
        <f>SUM(H32:H33)</f>
        <v>1532325936</v>
      </c>
    </row>
    <row r="32" spans="1:8" ht="26.25" customHeight="1" x14ac:dyDescent="0.25">
      <c r="A32" s="46" t="s">
        <v>76</v>
      </c>
      <c r="B32" s="87">
        <v>1785</v>
      </c>
      <c r="C32" s="60"/>
      <c r="D32" s="60"/>
      <c r="E32" s="83">
        <v>64800918</v>
      </c>
      <c r="F32" s="87">
        <v>16281</v>
      </c>
      <c r="G32" s="60"/>
      <c r="H32" s="33">
        <v>589693536</v>
      </c>
    </row>
    <row r="33" spans="1:8" ht="26.25" customHeight="1" thickBot="1" x14ac:dyDescent="0.3">
      <c r="A33" s="47" t="s">
        <v>77</v>
      </c>
      <c r="B33" s="88">
        <v>994</v>
      </c>
      <c r="C33" s="27"/>
      <c r="D33" s="27"/>
      <c r="E33" s="82">
        <v>90841500</v>
      </c>
      <c r="F33" s="88">
        <v>10314</v>
      </c>
      <c r="G33" s="27"/>
      <c r="H33" s="14">
        <v>942632400</v>
      </c>
    </row>
    <row r="34" spans="1:8" s="49" customFormat="1" ht="21.75" customHeight="1" thickTop="1" x14ac:dyDescent="0.25">
      <c r="A34" s="20" t="s">
        <v>93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84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66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67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68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8" t="s">
        <v>107</v>
      </c>
      <c r="B39" s="48"/>
      <c r="C39" s="48"/>
      <c r="D39" s="48"/>
      <c r="E39" s="48"/>
      <c r="F39" s="48"/>
      <c r="G39" s="48"/>
      <c r="H39" s="48"/>
    </row>
  </sheetData>
  <mergeCells count="24">
    <mergeCell ref="B16:E16"/>
    <mergeCell ref="F16:H16"/>
    <mergeCell ref="A9:A11"/>
    <mergeCell ref="A16:A18"/>
    <mergeCell ref="H17:H18"/>
    <mergeCell ref="B17:C17"/>
    <mergeCell ref="D17:E18"/>
    <mergeCell ref="F17:G17"/>
    <mergeCell ref="A8:H8"/>
    <mergeCell ref="B9:E9"/>
    <mergeCell ref="F9:H9"/>
    <mergeCell ref="B10:C10"/>
    <mergeCell ref="D10:E10"/>
    <mergeCell ref="F10:G11"/>
    <mergeCell ref="H10:H11"/>
    <mergeCell ref="D4:E4"/>
    <mergeCell ref="D5:E5"/>
    <mergeCell ref="D6:E6"/>
    <mergeCell ref="F3:G3"/>
    <mergeCell ref="A1:H1"/>
    <mergeCell ref="B2:E2"/>
    <mergeCell ref="F2:H2"/>
    <mergeCell ref="B3:C3"/>
    <mergeCell ref="D3:E3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&amp;C&amp;"微軟正黑體,粗體"&amp;16勞工保險局108年10月統計提要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2019-12-05T08:40:50Z</dcterms:created>
  <dcterms:modified xsi:type="dcterms:W3CDTF">2019-12-05T08:42:40Z</dcterms:modified>
  <dc:language/>
</cp:coreProperties>
</file>