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5" yWindow="75" windowWidth="13875" windowHeight="12450" tabRatio="605" activeTab="3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39" i="3" l="1"/>
  <c r="F39" i="3"/>
  <c r="D39" i="3"/>
  <c r="C39" i="3"/>
  <c r="F36" i="3"/>
  <c r="E35" i="3"/>
  <c r="G6" i="5"/>
  <c r="G5" i="5"/>
  <c r="H4" i="5"/>
  <c r="D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<sst xmlns="http://schemas.openxmlformats.org/spreadsheetml/2006/main" count="224" uniqueCount="103">
  <si>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</si>
  <si>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</si>
  <si>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</si>
  <si>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</si>
  <si>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</si>
  <si>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</si>
  <si>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</si>
  <si>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</si>
  <si>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</si>
  <si>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</si>
  <si>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</si>
  <si>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</si>
  <si>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</si>
  <si>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</si>
  <si>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</si>
  <si>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</si>
  <si>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</si>
  <si>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</si>
  <si>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</si>
  <si>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</si>
  <si>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</si>
  <si>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</si>
  <si>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</si>
  <si>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</si>
  <si>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</si>
  <si>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</si>
  <si>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</si>
  <si>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</si>
  <si>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</si>
  <si>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</si>
  <si>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</si>
  <si>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</si>
  <si>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</si>
  <si>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</si>
  <si>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</si>
  <si>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</si>
  <si>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</si>
  <si>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</si>
  <si>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</si>
  <si>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</si>
  <si>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</si>
  <si>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</si>
  <si>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</si>
  <si>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</si>
  <si>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</si>
  <si>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</si>
  <si>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</si>
  <si>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</si>
  <si>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</si>
  <si>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</si>
  <si>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</si>
  <si>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</si>
  <si>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</si>
  <si>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</si>
  <si>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</si>
  <si>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</si>
  <si>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</si>
  <si>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</si>
  <si>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</si>
  <si>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</si>
  <si>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</si>
  <si>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</si>
  <si>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</si>
  <si>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</si>
  <si>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</si>
  <si>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</si>
  <si>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</si>
  <si>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</si>
  <si>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</si>
  <si>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</si>
  <si>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</si>
  <si>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</si>
  <si>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</si>
  <si>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</si>
  <si>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</si>
  <si>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</si>
  <si>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</si>
  <si>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</si>
  <si>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</si>
  <si>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</si>
  <si>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</si>
  <si>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</si>
  <si>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</si>
  <si>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</si>
  <si>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</si>
  <si>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</si>
  <si>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</si>
  <si>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</si>
  <si>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</si>
  <si>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</si>
  <si>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</si>
  <si>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</si>
  <si>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</si>
  <si>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</si>
  <si>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</si>
  <si>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</si>
  <si>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</si>
  <si>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</si>
  <si>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</si>
  <si>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納保資料每兩個月開單計費，統計數據於雙數月份公布</t>
    <phoneticPr fontId="8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</si>
  <si>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1,363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6,880,646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70,500,721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</si>
  <si>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5.59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</si>
  <si>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659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203,566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1,762,253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</si>
</sst>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5" t="s">
        <v>0</v>
      </c>
      <c r="B1" s="106"/>
      <c r="C1" s="106"/>
      <c r="D1" s="106"/>
      <c r="E1" s="106"/>
      <c r="F1" s="106"/>
      <c r="G1" s="107"/>
    </row>
    <row r="2" spans="1:7" ht="30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570072</v>
      </c>
      <c r="C4" s="6"/>
      <c r="D4" s="7"/>
      <c r="E4" s="5">
        <f>B4</f>
        <v>570072</v>
      </c>
      <c r="F4" s="6"/>
      <c r="G4" s="7"/>
    </row>
    <row r="5" spans="1:7" ht="28.35" customHeight="1" x14ac:dyDescent="0.25">
      <c r="A5" s="8" t="s">
        <v>72</v>
      </c>
      <c r="B5" s="9"/>
      <c r="C5" s="10">
        <v>10540293</v>
      </c>
      <c r="D5" s="11"/>
      <c r="E5" s="9"/>
      <c r="F5" s="10">
        <f>C5</f>
        <v>10540293</v>
      </c>
      <c r="G5" s="11"/>
    </row>
    <row r="6" spans="1:7" ht="28.35" customHeight="1" x14ac:dyDescent="0.25">
      <c r="A6" s="8" t="s">
        <v>8</v>
      </c>
      <c r="B6" s="72"/>
      <c r="C6" s="72"/>
      <c r="D6" s="33">
        <v>32153.26</v>
      </c>
      <c r="E6" s="72"/>
      <c r="F6" s="72"/>
      <c r="G6" s="33">
        <v>32087.759999999998</v>
      </c>
    </row>
    <row r="7" spans="1:7" ht="28.35" customHeight="1" x14ac:dyDescent="0.25">
      <c r="A7" s="8" t="s">
        <v>9</v>
      </c>
      <c r="B7" s="72"/>
      <c r="C7" s="72"/>
      <c r="D7" s="33">
        <f>D8+D9</f>
        <v>33731687851</v>
      </c>
      <c r="E7" s="72"/>
      <c r="F7" s="72"/>
      <c r="G7" s="33">
        <f>G8+G9</f>
        <v>367037883994</v>
      </c>
    </row>
    <row r="8" spans="1:7" ht="28.35" customHeight="1" x14ac:dyDescent="0.25">
      <c r="A8" s="12" t="s">
        <v>10</v>
      </c>
      <c r="B8" s="13"/>
      <c r="C8" s="13"/>
      <c r="D8" s="11">
        <v>33069471480</v>
      </c>
      <c r="E8" s="13"/>
      <c r="F8" s="13"/>
      <c r="G8" s="11">
        <v>359818470842</v>
      </c>
    </row>
    <row r="9" spans="1:7" ht="28.35" customHeight="1" thickBot="1" x14ac:dyDescent="0.3">
      <c r="A9" s="12" t="s">
        <v>11</v>
      </c>
      <c r="B9" s="13"/>
      <c r="C9" s="13"/>
      <c r="D9" s="14">
        <v>662216371</v>
      </c>
      <c r="E9" s="13"/>
      <c r="F9" s="13"/>
      <c r="G9" s="11">
        <v>7219413152</v>
      </c>
    </row>
    <row r="10" spans="1:7" ht="30" customHeight="1" thickTop="1" thickBot="1" x14ac:dyDescent="0.3">
      <c r="A10" s="109" t="s">
        <v>12</v>
      </c>
      <c r="B10" s="110" t="s">
        <v>13</v>
      </c>
      <c r="C10" s="111"/>
      <c r="D10" s="112" t="s">
        <v>6</v>
      </c>
      <c r="E10" s="110" t="s">
        <v>13</v>
      </c>
      <c r="F10" s="111"/>
      <c r="G10" s="112" t="s">
        <v>6</v>
      </c>
    </row>
    <row r="11" spans="1:7" ht="23.25" customHeight="1" thickTop="1" thickBot="1" x14ac:dyDescent="0.3">
      <c r="A11" s="109"/>
      <c r="B11" s="52"/>
      <c r="C11" s="56" t="s">
        <v>14</v>
      </c>
      <c r="D11" s="112"/>
      <c r="E11" s="52"/>
      <c r="F11" s="56" t="s">
        <v>14</v>
      </c>
      <c r="G11" s="112"/>
    </row>
    <row r="12" spans="1:7" ht="28.35" customHeight="1" thickTop="1" x14ac:dyDescent="0.25">
      <c r="A12" s="4" t="s">
        <v>15</v>
      </c>
      <c r="B12" s="16">
        <f>B13+B14</f>
        <v>1345664</v>
      </c>
      <c r="C12" s="17"/>
      <c r="D12" s="7">
        <f>D13+D14</f>
        <v>33980206764</v>
      </c>
      <c r="E12" s="16">
        <f>E13+E14</f>
        <v>3594016</v>
      </c>
      <c r="F12" s="17"/>
      <c r="G12" s="7">
        <f>G13+G14</f>
        <v>386289350785</v>
      </c>
    </row>
    <row r="13" spans="1:7" ht="28.35" customHeight="1" x14ac:dyDescent="0.25">
      <c r="A13" s="12" t="s">
        <v>10</v>
      </c>
      <c r="B13" s="5">
        <v>1339848</v>
      </c>
      <c r="C13" s="18"/>
      <c r="D13" s="11">
        <v>33696012715</v>
      </c>
      <c r="E13" s="5">
        <v>1778734</v>
      </c>
      <c r="F13" s="10"/>
      <c r="G13" s="11">
        <v>380578770158</v>
      </c>
    </row>
    <row r="14" spans="1:7" ht="28.35" customHeight="1" thickBot="1" x14ac:dyDescent="0.3">
      <c r="A14" s="12" t="s">
        <v>11</v>
      </c>
      <c r="B14" s="5">
        <v>5816</v>
      </c>
      <c r="C14" s="18"/>
      <c r="D14" s="11">
        <v>284194049</v>
      </c>
      <c r="E14" s="5">
        <v>1815282</v>
      </c>
      <c r="F14" s="10"/>
      <c r="G14" s="11">
        <v>5710580627</v>
      </c>
    </row>
    <row r="15" spans="1:7" ht="28.35" customHeight="1" x14ac:dyDescent="0.25">
      <c r="A15" s="58" t="s">
        <v>16</v>
      </c>
      <c r="B15" s="59">
        <f>B17+B18+B20+B23+B26+B28</f>
        <v>46727</v>
      </c>
      <c r="C15" s="60"/>
      <c r="D15" s="61">
        <f>D17+D18+D20+D23+D26+D28</f>
        <v>11474290592</v>
      </c>
      <c r="E15" s="59">
        <f>E17+E18+E20+E23+E26+E28</f>
        <v>2295079</v>
      </c>
      <c r="F15" s="60"/>
      <c r="G15" s="61">
        <f>G17+G18+G20+G23+G26+G28</f>
        <v>148920721650</v>
      </c>
    </row>
    <row r="16" spans="1:7" ht="28.35" customHeight="1" thickBot="1" x14ac:dyDescent="0.3">
      <c r="A16" s="62" t="s">
        <v>17</v>
      </c>
      <c r="B16" s="63">
        <f t="shared" ref="B16:G16" si="0">B21+B24+B27</f>
        <v>1298937</v>
      </c>
      <c r="C16" s="64">
        <f t="shared" si="0"/>
        <v>9118</v>
      </c>
      <c r="D16" s="65">
        <f t="shared" si="0"/>
        <v>22505916172</v>
      </c>
      <c r="E16" s="63">
        <f t="shared" si="0"/>
        <v>1298937</v>
      </c>
      <c r="F16" s="64">
        <f t="shared" si="0"/>
        <v>114925</v>
      </c>
      <c r="G16" s="65">
        <f t="shared" si="0"/>
        <v>237368629135</v>
      </c>
    </row>
    <row r="17" spans="1:7" ht="28.35" customHeight="1" x14ac:dyDescent="0.25">
      <c r="A17" s="58" t="s">
        <v>18</v>
      </c>
      <c r="B17" s="73">
        <v>11593</v>
      </c>
      <c r="C17" s="74"/>
      <c r="D17" s="75">
        <v>736435712</v>
      </c>
      <c r="E17" s="73">
        <v>121366</v>
      </c>
      <c r="F17" s="74"/>
      <c r="G17" s="75">
        <v>7658353305</v>
      </c>
    </row>
    <row r="18" spans="1:7" ht="28.35" customHeight="1" x14ac:dyDescent="0.25">
      <c r="A18" s="83" t="s">
        <v>19</v>
      </c>
      <c r="B18" s="84">
        <v>14197</v>
      </c>
      <c r="C18" s="85"/>
      <c r="D18" s="86">
        <v>261074800</v>
      </c>
      <c r="E18" s="84">
        <v>158888</v>
      </c>
      <c r="F18" s="85"/>
      <c r="G18" s="86">
        <v>2820026667</v>
      </c>
    </row>
    <row r="19" spans="1:7" ht="28.35" customHeight="1" x14ac:dyDescent="0.25">
      <c r="A19" s="12" t="s">
        <v>20</v>
      </c>
      <c r="B19" s="71">
        <f>B20+B21</f>
        <v>5876</v>
      </c>
      <c r="C19" s="57"/>
      <c r="D19" s="69">
        <f>D20+D21</f>
        <v>492084152</v>
      </c>
      <c r="E19" s="71">
        <f>E20+E21</f>
        <v>21608</v>
      </c>
      <c r="F19" s="57"/>
      <c r="G19" s="69">
        <f>G20+G21</f>
        <v>5385512582</v>
      </c>
    </row>
    <row r="20" spans="1:7" ht="28.35" customHeight="1" x14ac:dyDescent="0.25">
      <c r="A20" s="43" t="s">
        <v>21</v>
      </c>
      <c r="B20" s="71">
        <v>1590</v>
      </c>
      <c r="C20" s="57"/>
      <c r="D20" s="69">
        <v>441474067</v>
      </c>
      <c r="E20" s="71">
        <v>17322</v>
      </c>
      <c r="F20" s="57"/>
      <c r="G20" s="69">
        <v>4870035913</v>
      </c>
    </row>
    <row r="21" spans="1:7" ht="28.35" customHeight="1" x14ac:dyDescent="0.25">
      <c r="A21" s="43" t="s">
        <v>22</v>
      </c>
      <c r="B21" s="71">
        <v>4286</v>
      </c>
      <c r="C21" s="57">
        <v>44</v>
      </c>
      <c r="D21" s="69">
        <v>50610085</v>
      </c>
      <c r="E21" s="71">
        <f>B21</f>
        <v>4286</v>
      </c>
      <c r="F21" s="57">
        <v>457</v>
      </c>
      <c r="G21" s="69">
        <v>515476669</v>
      </c>
    </row>
    <row r="22" spans="1:7" ht="28.35" customHeight="1" x14ac:dyDescent="0.25">
      <c r="A22" s="87" t="s">
        <v>23</v>
      </c>
      <c r="B22" s="88">
        <f>B23+B24</f>
        <v>1274376</v>
      </c>
      <c r="C22" s="89"/>
      <c r="D22" s="90">
        <f>D23+D24</f>
        <v>30082638795</v>
      </c>
      <c r="E22" s="88">
        <f>E23+E24</f>
        <v>1367773</v>
      </c>
      <c r="F22" s="89"/>
      <c r="G22" s="90">
        <f>G23+G24</f>
        <v>341658447472</v>
      </c>
    </row>
    <row r="23" spans="1:7" ht="28.35" customHeight="1" x14ac:dyDescent="0.25">
      <c r="A23" s="43" t="s">
        <v>21</v>
      </c>
      <c r="B23" s="81">
        <v>8160</v>
      </c>
      <c r="C23" s="57"/>
      <c r="D23" s="77">
        <v>7995429347</v>
      </c>
      <c r="E23" s="81">
        <v>101557</v>
      </c>
      <c r="F23" s="57"/>
      <c r="G23" s="77">
        <v>108601719790</v>
      </c>
    </row>
    <row r="24" spans="1:7" ht="28.35" customHeight="1" x14ac:dyDescent="0.25">
      <c r="A24" s="43" t="s">
        <v>24</v>
      </c>
      <c r="B24" s="81">
        <v>1266216</v>
      </c>
      <c r="C24" s="57">
        <v>8594</v>
      </c>
      <c r="D24" s="77">
        <v>22087209448</v>
      </c>
      <c r="E24" s="81">
        <f>B24</f>
        <v>1266216</v>
      </c>
      <c r="F24" s="57">
        <v>110117</v>
      </c>
      <c r="G24" s="77">
        <v>233056727682</v>
      </c>
    </row>
    <row r="25" spans="1:7" ht="28.35" customHeight="1" x14ac:dyDescent="0.25">
      <c r="A25" s="87" t="s">
        <v>25</v>
      </c>
      <c r="B25" s="88">
        <f>B26+B27</f>
        <v>39622</v>
      </c>
      <c r="C25" s="89"/>
      <c r="D25" s="90">
        <f>D26+D27</f>
        <v>2405440854</v>
      </c>
      <c r="E25" s="88">
        <f>E26+E27</f>
        <v>156203</v>
      </c>
      <c r="F25" s="89"/>
      <c r="G25" s="90">
        <f>G26+G27</f>
        <v>26255574912</v>
      </c>
    </row>
    <row r="26" spans="1:7" ht="28.35" customHeight="1" x14ac:dyDescent="0.25">
      <c r="A26" s="43" t="s">
        <v>21</v>
      </c>
      <c r="B26" s="81">
        <v>11187</v>
      </c>
      <c r="C26" s="57"/>
      <c r="D26" s="77">
        <v>2037344215</v>
      </c>
      <c r="E26" s="81">
        <v>127768</v>
      </c>
      <c r="F26" s="57"/>
      <c r="G26" s="77">
        <v>22459150128</v>
      </c>
    </row>
    <row r="27" spans="1:7" ht="28.35" customHeight="1" x14ac:dyDescent="0.25">
      <c r="A27" s="91" t="s">
        <v>24</v>
      </c>
      <c r="B27" s="92">
        <v>28435</v>
      </c>
      <c r="C27" s="93">
        <v>480</v>
      </c>
      <c r="D27" s="94">
        <v>368096639</v>
      </c>
      <c r="E27" s="92">
        <f>B27</f>
        <v>28435</v>
      </c>
      <c r="F27" s="93">
        <v>4351</v>
      </c>
      <c r="G27" s="94">
        <v>3796424784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2532451</v>
      </c>
      <c r="E28" s="36">
        <v>1768178</v>
      </c>
      <c r="F28" s="28"/>
      <c r="G28" s="14">
        <v>2511435847</v>
      </c>
    </row>
    <row r="29" spans="1:7" ht="20.25" customHeight="1" thickTop="1" x14ac:dyDescent="0.25">
      <c r="A29" s="103" t="s">
        <v>96</v>
      </c>
    </row>
    <row r="30" spans="1:7" ht="20.25" customHeight="1" x14ac:dyDescent="0.25">
      <c r="A30" s="103" t="s">
        <v>97</v>
      </c>
    </row>
    <row r="31" spans="1:7" ht="20.25" customHeight="1" x14ac:dyDescent="0.25">
      <c r="A31" s="104" t="s">
        <v>100</v>
      </c>
    </row>
    <row r="32" spans="1:7" ht="21" customHeight="1" x14ac:dyDescent="0.25">
      <c r="A32" s="103" t="s">
        <v>98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&amp;C&amp;"微軟正黑體,粗體"&amp;16勞工保險局108年11月統計提要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5" t="s">
        <v>27</v>
      </c>
      <c r="B1" s="106"/>
      <c r="C1" s="106"/>
      <c r="D1" s="106"/>
      <c r="E1" s="106"/>
      <c r="F1" s="106"/>
      <c r="G1" s="107"/>
    </row>
    <row r="2" spans="1:7" ht="28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521994</v>
      </c>
      <c r="C4" s="22"/>
      <c r="D4" s="7"/>
      <c r="E4" s="21">
        <f>B4</f>
        <v>521994</v>
      </c>
      <c r="F4" s="22"/>
      <c r="G4" s="7"/>
    </row>
    <row r="5" spans="1:7" ht="28.15" customHeight="1" x14ac:dyDescent="0.25">
      <c r="A5" s="8" t="s">
        <v>72</v>
      </c>
      <c r="B5" s="23"/>
      <c r="C5" s="24">
        <v>7059777</v>
      </c>
      <c r="D5" s="11"/>
      <c r="E5" s="23"/>
      <c r="F5" s="24">
        <f>C5</f>
        <v>7059777</v>
      </c>
      <c r="G5" s="11"/>
    </row>
    <row r="6" spans="1:7" ht="28.15" customHeight="1" x14ac:dyDescent="0.25">
      <c r="A6" s="8" t="s">
        <v>8</v>
      </c>
      <c r="B6" s="5"/>
      <c r="C6" s="10"/>
      <c r="D6" s="11">
        <v>33785.89</v>
      </c>
      <c r="E6" s="13"/>
      <c r="F6" s="13"/>
      <c r="G6" s="11">
        <v>33721.269999999997</v>
      </c>
    </row>
    <row r="7" spans="1:7" ht="28.15" customHeight="1" thickBot="1" x14ac:dyDescent="0.3">
      <c r="A7" s="25" t="s">
        <v>9</v>
      </c>
      <c r="B7" s="26"/>
      <c r="C7" s="27"/>
      <c r="D7" s="14">
        <v>2401880692</v>
      </c>
      <c r="E7" s="28"/>
      <c r="F7" s="28"/>
      <c r="G7" s="14">
        <v>26001795467</v>
      </c>
    </row>
    <row r="8" spans="1:7" ht="28.15" customHeight="1" thickTop="1" thickBot="1" x14ac:dyDescent="0.3">
      <c r="A8" s="109" t="s">
        <v>12</v>
      </c>
      <c r="B8" s="110" t="s">
        <v>13</v>
      </c>
      <c r="C8" s="110"/>
      <c r="D8" s="108" t="s">
        <v>6</v>
      </c>
      <c r="E8" s="110" t="s">
        <v>13</v>
      </c>
      <c r="F8" s="110"/>
      <c r="G8" s="108" t="s">
        <v>6</v>
      </c>
    </row>
    <row r="9" spans="1:7" ht="18" thickTop="1" thickBot="1" x14ac:dyDescent="0.3">
      <c r="A9" s="109"/>
      <c r="B9" s="52"/>
      <c r="C9" s="53" t="s">
        <v>28</v>
      </c>
      <c r="D9" s="108"/>
      <c r="E9" s="15"/>
      <c r="F9" s="53" t="s">
        <v>28</v>
      </c>
      <c r="G9" s="108"/>
    </row>
    <row r="10" spans="1:7" ht="28.15" customHeight="1" thickTop="1" x14ac:dyDescent="0.25">
      <c r="A10" s="29" t="s">
        <v>15</v>
      </c>
      <c r="B10" s="16">
        <f t="shared" ref="B10:G10" si="0">SUM(B11:B15)</f>
        <v>126102</v>
      </c>
      <c r="C10" s="17">
        <f t="shared" si="0"/>
        <v>30244</v>
      </c>
      <c r="D10" s="30">
        <f t="shared" si="0"/>
        <v>1659395078</v>
      </c>
      <c r="E10" s="16">
        <f t="shared" si="0"/>
        <v>1307364</v>
      </c>
      <c r="F10" s="17">
        <f t="shared" si="0"/>
        <v>308387</v>
      </c>
      <c r="G10" s="30">
        <f t="shared" si="0"/>
        <v>18442423832</v>
      </c>
    </row>
    <row r="11" spans="1:7" ht="28.15" customHeight="1" x14ac:dyDescent="0.25">
      <c r="A11" s="12" t="s">
        <v>29</v>
      </c>
      <c r="B11" s="5">
        <v>32146</v>
      </c>
      <c r="C11" s="10">
        <v>6440</v>
      </c>
      <c r="D11" s="19">
        <v>743133551</v>
      </c>
      <c r="E11" s="31">
        <v>356584</v>
      </c>
      <c r="F11" s="32">
        <v>80209</v>
      </c>
      <c r="G11" s="33">
        <v>8216841221</v>
      </c>
    </row>
    <row r="12" spans="1:7" ht="28.15" customHeight="1" x14ac:dyDescent="0.25">
      <c r="A12" s="12" t="s">
        <v>30</v>
      </c>
      <c r="B12" s="5">
        <v>2835</v>
      </c>
      <c r="C12" s="10">
        <f>B12</f>
        <v>2835</v>
      </c>
      <c r="D12" s="19">
        <v>143710149</v>
      </c>
      <c r="E12" s="5">
        <v>31781</v>
      </c>
      <c r="F12" s="10">
        <v>31781</v>
      </c>
      <c r="G12" s="19">
        <v>1583956927</v>
      </c>
    </row>
    <row r="13" spans="1:7" ht="28.15" customHeight="1" x14ac:dyDescent="0.25">
      <c r="A13" s="12" t="s">
        <v>31</v>
      </c>
      <c r="B13" s="5">
        <v>2562</v>
      </c>
      <c r="C13" s="10">
        <v>819</v>
      </c>
      <c r="D13" s="19">
        <v>57252198</v>
      </c>
      <c r="E13" s="5">
        <v>23219</v>
      </c>
      <c r="F13" s="10">
        <v>7258</v>
      </c>
      <c r="G13" s="19">
        <v>520757641</v>
      </c>
    </row>
    <row r="14" spans="1:7" ht="28.15" customHeight="1" x14ac:dyDescent="0.25">
      <c r="A14" s="12" t="s">
        <v>32</v>
      </c>
      <c r="B14" s="5">
        <v>34148</v>
      </c>
      <c r="C14" s="10">
        <v>6032</v>
      </c>
      <c r="D14" s="19">
        <v>675778080</v>
      </c>
      <c r="E14" s="5">
        <v>392826</v>
      </c>
      <c r="F14" s="10">
        <v>73474</v>
      </c>
      <c r="G14" s="19">
        <v>7757631250</v>
      </c>
    </row>
    <row r="15" spans="1:7" ht="28.15" customHeight="1" thickBot="1" x14ac:dyDescent="0.3">
      <c r="A15" s="34" t="s">
        <v>33</v>
      </c>
      <c r="B15" s="26">
        <v>54411</v>
      </c>
      <c r="C15" s="27">
        <v>14118</v>
      </c>
      <c r="D15" s="35">
        <v>39521100</v>
      </c>
      <c r="E15" s="26">
        <v>502954</v>
      </c>
      <c r="F15" s="27">
        <v>115665</v>
      </c>
      <c r="G15" s="35">
        <v>363236793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5" t="s">
        <v>34</v>
      </c>
      <c r="B18" s="106"/>
      <c r="C18" s="106"/>
      <c r="D18" s="106"/>
      <c r="E18" s="106"/>
      <c r="F18" s="106"/>
      <c r="G18" s="107"/>
    </row>
    <row r="19" spans="1:7" ht="28.15" customHeight="1" thickTop="1" thickBot="1" x14ac:dyDescent="0.3">
      <c r="A19" s="68"/>
      <c r="B19" s="108" t="s">
        <v>1</v>
      </c>
      <c r="C19" s="108"/>
      <c r="D19" s="108"/>
      <c r="E19" s="108" t="s">
        <v>2</v>
      </c>
      <c r="F19" s="108"/>
      <c r="G19" s="108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531092</v>
      </c>
      <c r="C21" s="6"/>
      <c r="D21" s="7"/>
      <c r="E21" s="70">
        <f>B21</f>
        <v>531092</v>
      </c>
      <c r="F21" s="6"/>
      <c r="G21" s="40"/>
    </row>
    <row r="22" spans="1:7" ht="28.15" customHeight="1" x14ac:dyDescent="0.25">
      <c r="A22" s="8" t="s">
        <v>74</v>
      </c>
      <c r="B22" s="9"/>
      <c r="C22" s="24">
        <v>7622704</v>
      </c>
      <c r="D22" s="11"/>
      <c r="E22" s="9"/>
      <c r="F22" s="24">
        <f>C22</f>
        <v>7622704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33480.28</v>
      </c>
      <c r="E23" s="31"/>
      <c r="F23" s="32"/>
      <c r="G23" s="33">
        <v>33402</v>
      </c>
    </row>
    <row r="24" spans="1:7" ht="28.15" customHeight="1" x14ac:dyDescent="0.25">
      <c r="A24" s="25" t="s">
        <v>37</v>
      </c>
      <c r="B24" s="36"/>
      <c r="C24" s="28"/>
      <c r="D24" s="14">
        <v>63332684</v>
      </c>
      <c r="E24" s="36"/>
      <c r="F24" s="28"/>
      <c r="G24" s="14">
        <v>685291918</v>
      </c>
    </row>
    <row r="25" spans="1:7" ht="33" customHeight="1" x14ac:dyDescent="0.25">
      <c r="A25" s="37" t="s">
        <v>38</v>
      </c>
      <c r="B25" s="49" t="s">
        <v>4</v>
      </c>
      <c r="C25" s="50" t="s">
        <v>75</v>
      </c>
      <c r="D25" s="51" t="s">
        <v>6</v>
      </c>
      <c r="E25" s="49" t="s">
        <v>4</v>
      </c>
      <c r="F25" s="50" t="s">
        <v>75</v>
      </c>
      <c r="G25" s="51" t="s">
        <v>6</v>
      </c>
    </row>
    <row r="26" spans="1:7" ht="28.15" customHeight="1" x14ac:dyDescent="0.25">
      <c r="A26" s="29" t="s">
        <v>39</v>
      </c>
      <c r="B26" s="38">
        <v>26</v>
      </c>
      <c r="C26" s="39">
        <v>289</v>
      </c>
      <c r="D26" s="39">
        <f>SUM(D27:D29)</f>
        <v>31620095</v>
      </c>
      <c r="E26" s="38">
        <v>319</v>
      </c>
      <c r="F26" s="39">
        <v>2743</v>
      </c>
      <c r="G26" s="40">
        <f>SUM(G27:G29)</f>
        <v>301854491</v>
      </c>
    </row>
    <row r="27" spans="1:7" ht="28.15" customHeight="1" x14ac:dyDescent="0.25">
      <c r="A27" s="12" t="s">
        <v>40</v>
      </c>
      <c r="B27" s="31"/>
      <c r="C27" s="32">
        <v>211</v>
      </c>
      <c r="D27" s="33">
        <v>14921952</v>
      </c>
      <c r="E27" s="31"/>
      <c r="F27" s="32">
        <v>2211</v>
      </c>
      <c r="G27" s="33">
        <v>151153290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19</v>
      </c>
      <c r="G28" s="19">
        <v>4764288</v>
      </c>
    </row>
    <row r="29" spans="1:7" ht="27.75" customHeight="1" x14ac:dyDescent="0.25">
      <c r="A29" s="34" t="s">
        <v>42</v>
      </c>
      <c r="B29" s="26"/>
      <c r="C29" s="27">
        <v>253</v>
      </c>
      <c r="D29" s="35">
        <v>16698143</v>
      </c>
      <c r="E29" s="26"/>
      <c r="F29" s="27">
        <v>2322</v>
      </c>
      <c r="G29" s="35">
        <v>145936913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20" t="s">
        <v>89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&amp;C&amp;"微軟正黑體,粗體"&amp;16勞工保險局108年11月統計提要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5" t="s">
        <v>43</v>
      </c>
      <c r="B1" s="106"/>
      <c r="C1" s="106"/>
      <c r="D1" s="106"/>
      <c r="E1" s="106"/>
      <c r="F1" s="106"/>
      <c r="G1" s="107"/>
    </row>
    <row r="2" spans="1:7" ht="25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525470</v>
      </c>
      <c r="C4" s="6"/>
      <c r="D4" s="7"/>
      <c r="E4" s="16">
        <f>B4</f>
        <v>525470</v>
      </c>
      <c r="F4" s="6"/>
      <c r="G4" s="7"/>
    </row>
    <row r="5" spans="1:7" ht="21" customHeight="1" x14ac:dyDescent="0.25">
      <c r="A5" s="8" t="s">
        <v>74</v>
      </c>
      <c r="B5" s="9"/>
      <c r="C5" s="24">
        <v>7018493</v>
      </c>
      <c r="D5" s="11"/>
      <c r="E5" s="9"/>
      <c r="F5" s="24">
        <f>C5</f>
        <v>7018493</v>
      </c>
      <c r="G5" s="11"/>
    </row>
    <row r="6" spans="1:7" ht="21" customHeight="1" x14ac:dyDescent="0.25">
      <c r="A6" s="8" t="s">
        <v>94</v>
      </c>
      <c r="B6" s="23"/>
      <c r="C6" s="13"/>
      <c r="D6" s="11">
        <v>39565.75</v>
      </c>
      <c r="E6" s="23"/>
      <c r="F6" s="13"/>
      <c r="G6" s="11">
        <v>39331.839999999997</v>
      </c>
    </row>
    <row r="7" spans="1:7" ht="21" customHeight="1" thickBot="1" x14ac:dyDescent="0.3">
      <c r="A7" s="25" t="s">
        <v>37</v>
      </c>
      <c r="B7" s="36"/>
      <c r="C7" s="28"/>
      <c r="D7" s="14">
        <v>18897977443</v>
      </c>
      <c r="E7" s="36"/>
      <c r="F7" s="28"/>
      <c r="G7" s="14">
        <v>201873727812</v>
      </c>
    </row>
    <row r="8" spans="1:7" ht="19.5" customHeight="1" thickTop="1" thickBot="1" x14ac:dyDescent="0.3">
      <c r="A8" s="109" t="s">
        <v>44</v>
      </c>
      <c r="B8" s="110" t="s">
        <v>13</v>
      </c>
      <c r="C8" s="111"/>
      <c r="D8" s="112" t="s">
        <v>6</v>
      </c>
      <c r="E8" s="110" t="s">
        <v>13</v>
      </c>
      <c r="F8" s="111"/>
      <c r="G8" s="112" t="s">
        <v>6</v>
      </c>
    </row>
    <row r="9" spans="1:7" ht="18" thickTop="1" thickBot="1" x14ac:dyDescent="0.3">
      <c r="A9" s="109"/>
      <c r="B9" s="52"/>
      <c r="C9" s="56" t="s">
        <v>45</v>
      </c>
      <c r="D9" s="112"/>
      <c r="E9" s="15"/>
      <c r="F9" s="56" t="s">
        <v>45</v>
      </c>
      <c r="G9" s="112"/>
    </row>
    <row r="10" spans="1:7" ht="21" customHeight="1" thickTop="1" x14ac:dyDescent="0.25">
      <c r="A10" s="29" t="s">
        <v>39</v>
      </c>
      <c r="B10" s="38">
        <f t="shared" ref="B10:G10" si="0">SUM(B11:B14)</f>
        <v>11110</v>
      </c>
      <c r="C10" s="39">
        <f t="shared" si="0"/>
        <v>1</v>
      </c>
      <c r="D10" s="39">
        <f t="shared" si="0"/>
        <v>1950729973</v>
      </c>
      <c r="E10" s="38">
        <f t="shared" si="0"/>
        <v>113490</v>
      </c>
      <c r="F10" s="39">
        <f t="shared" si="0"/>
        <v>27</v>
      </c>
      <c r="G10" s="40">
        <f t="shared" si="0"/>
        <v>25043248403</v>
      </c>
    </row>
    <row r="11" spans="1:7" ht="21" customHeight="1" x14ac:dyDescent="0.25">
      <c r="A11" s="12" t="s">
        <v>46</v>
      </c>
      <c r="B11" s="31">
        <v>8193</v>
      </c>
      <c r="C11" s="32"/>
      <c r="D11" s="33">
        <v>1633377739</v>
      </c>
      <c r="E11" s="31">
        <v>79158</v>
      </c>
      <c r="F11" s="32"/>
      <c r="G11" s="33">
        <v>21203587596</v>
      </c>
    </row>
    <row r="12" spans="1:7" ht="21" customHeight="1" x14ac:dyDescent="0.25">
      <c r="A12" s="12" t="s">
        <v>47</v>
      </c>
      <c r="B12" s="5">
        <v>1192</v>
      </c>
      <c r="C12" s="10"/>
      <c r="D12" s="19">
        <v>231422615</v>
      </c>
      <c r="E12" s="5">
        <v>17096</v>
      </c>
      <c r="F12" s="10"/>
      <c r="G12" s="19">
        <v>2930765480</v>
      </c>
    </row>
    <row r="13" spans="1:7" ht="21" customHeight="1" x14ac:dyDescent="0.25">
      <c r="A13" s="12" t="s">
        <v>48</v>
      </c>
      <c r="B13" s="5">
        <v>1557</v>
      </c>
      <c r="C13" s="10"/>
      <c r="D13" s="19">
        <v>70886693</v>
      </c>
      <c r="E13" s="5">
        <v>17067</v>
      </c>
      <c r="F13" s="10"/>
      <c r="G13" s="19">
        <v>852269424</v>
      </c>
    </row>
    <row r="14" spans="1:7" ht="21" customHeight="1" thickBot="1" x14ac:dyDescent="0.3">
      <c r="A14" s="34" t="s">
        <v>95</v>
      </c>
      <c r="B14" s="26">
        <v>168</v>
      </c>
      <c r="C14" s="27">
        <v>1</v>
      </c>
      <c r="D14" s="35">
        <v>15042926</v>
      </c>
      <c r="E14" s="26">
        <v>169</v>
      </c>
      <c r="F14" s="27">
        <v>27</v>
      </c>
      <c r="G14" s="35">
        <v>56625903</v>
      </c>
    </row>
    <row r="15" spans="1:7" ht="16.350000000000001" customHeight="1" thickTop="1" x14ac:dyDescent="0.25">
      <c r="A15" s="104" t="s">
        <v>101</v>
      </c>
    </row>
    <row r="16" spans="1:7" ht="16.350000000000001" customHeight="1" x14ac:dyDescent="0.25">
      <c r="A16" s="20" t="s">
        <v>92</v>
      </c>
    </row>
    <row r="17" spans="1:7" ht="16.350000000000001" customHeight="1" x14ac:dyDescent="0.25">
      <c r="A17" s="20" t="s">
        <v>93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5" t="s">
        <v>49</v>
      </c>
      <c r="B19" s="106"/>
      <c r="C19" s="106"/>
      <c r="D19" s="106"/>
      <c r="E19" s="106"/>
      <c r="F19" s="106"/>
      <c r="G19" s="107"/>
    </row>
    <row r="20" spans="1:7" ht="25.15" customHeight="1" thickTop="1" thickBot="1" x14ac:dyDescent="0.3">
      <c r="A20" s="68"/>
      <c r="B20" s="108" t="s">
        <v>1</v>
      </c>
      <c r="C20" s="108"/>
      <c r="D20" s="108"/>
      <c r="E20" s="108" t="s">
        <v>2</v>
      </c>
      <c r="F20" s="108"/>
      <c r="G20" s="108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1087401</v>
      </c>
      <c r="D23" s="11"/>
      <c r="E23" s="23"/>
      <c r="F23" s="24">
        <f>C23</f>
        <v>1087401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278303539</v>
      </c>
      <c r="E24" s="28"/>
      <c r="F24" s="28"/>
      <c r="G24" s="14">
        <v>3099251739</v>
      </c>
    </row>
    <row r="25" spans="1:7" ht="25.15" customHeight="1" thickTop="1" thickBot="1" x14ac:dyDescent="0.3">
      <c r="A25" s="37" t="s">
        <v>12</v>
      </c>
      <c r="B25" s="108" t="s">
        <v>13</v>
      </c>
      <c r="C25" s="113"/>
      <c r="D25" s="54" t="s">
        <v>6</v>
      </c>
      <c r="E25" s="108" t="s">
        <v>13</v>
      </c>
      <c r="F25" s="113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3569</v>
      </c>
      <c r="D26" s="30">
        <f>SUM(D27:D29)</f>
        <v>587662800</v>
      </c>
      <c r="E26" s="16"/>
      <c r="F26" s="17">
        <f>SUM(F27:F29)</f>
        <v>41118</v>
      </c>
      <c r="G26" s="30">
        <f>SUM(G27:G29)</f>
        <v>6754307400</v>
      </c>
    </row>
    <row r="27" spans="1:7" ht="21" customHeight="1" x14ac:dyDescent="0.25">
      <c r="A27" s="12" t="s">
        <v>18</v>
      </c>
      <c r="B27" s="5"/>
      <c r="C27" s="32">
        <v>178</v>
      </c>
      <c r="D27" s="33">
        <v>3651600</v>
      </c>
      <c r="E27" s="31"/>
      <c r="F27" s="32">
        <v>2033</v>
      </c>
      <c r="G27" s="33">
        <v>41860800</v>
      </c>
    </row>
    <row r="28" spans="1:7" ht="21" customHeight="1" x14ac:dyDescent="0.25">
      <c r="A28" s="12" t="s">
        <v>51</v>
      </c>
      <c r="B28" s="5"/>
      <c r="C28" s="10">
        <v>1050</v>
      </c>
      <c r="D28" s="19">
        <v>225838200</v>
      </c>
      <c r="E28" s="5"/>
      <c r="F28" s="10">
        <v>11691</v>
      </c>
      <c r="G28" s="19">
        <v>2521164600</v>
      </c>
    </row>
    <row r="29" spans="1:7" ht="21" customHeight="1" thickBot="1" x14ac:dyDescent="0.3">
      <c r="A29" s="34" t="s">
        <v>52</v>
      </c>
      <c r="B29" s="26"/>
      <c r="C29" s="27">
        <v>2341</v>
      </c>
      <c r="D29" s="35">
        <v>358173000</v>
      </c>
      <c r="E29" s="26"/>
      <c r="F29" s="27">
        <v>27394</v>
      </c>
      <c r="G29" s="35">
        <v>4191282000</v>
      </c>
    </row>
    <row r="30" spans="1:7" ht="16.350000000000001" customHeight="1" thickTop="1" x14ac:dyDescent="0.25">
      <c r="A30" s="20" t="s">
        <v>81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5" t="s">
        <v>84</v>
      </c>
      <c r="B32" s="106"/>
      <c r="C32" s="106"/>
      <c r="D32" s="106"/>
      <c r="E32" s="106"/>
      <c r="F32" s="106"/>
      <c r="G32" s="107"/>
    </row>
    <row r="33" spans="1:7" ht="25.15" customHeight="1" thickTop="1" thickBot="1" x14ac:dyDescent="0.3">
      <c r="A33" s="97"/>
      <c r="B33" s="108" t="s">
        <v>1</v>
      </c>
      <c r="C33" s="108"/>
      <c r="D33" s="108"/>
      <c r="E33" s="108" t="s">
        <v>88</v>
      </c>
      <c r="F33" s="108"/>
      <c r="G33" s="108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232758</v>
      </c>
      <c r="D36" s="33"/>
      <c r="E36" s="31"/>
      <c r="F36" s="24">
        <f>C36</f>
        <v>232758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4853790</v>
      </c>
      <c r="E37" s="28"/>
      <c r="F37" s="28"/>
      <c r="G37" s="14">
        <v>43712060</v>
      </c>
    </row>
    <row r="38" spans="1:7" ht="22.5" customHeight="1" thickTop="1" thickBot="1" x14ac:dyDescent="0.3">
      <c r="A38" s="101" t="s">
        <v>12</v>
      </c>
      <c r="B38" s="108" t="s">
        <v>13</v>
      </c>
      <c r="C38" s="113"/>
      <c r="D38" s="54" t="s">
        <v>6</v>
      </c>
      <c r="E38" s="108" t="s">
        <v>13</v>
      </c>
      <c r="F38" s="113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281</v>
      </c>
      <c r="D39" s="79">
        <f>SUM(D40:D42)</f>
        <v>5920788</v>
      </c>
      <c r="E39" s="80"/>
      <c r="F39" s="17">
        <f>SUM(F40:F42)</f>
        <v>2066</v>
      </c>
      <c r="G39" s="79">
        <f>SUM(G40:G42)</f>
        <v>31711772</v>
      </c>
    </row>
    <row r="40" spans="1:7" ht="21" customHeight="1" x14ac:dyDescent="0.25">
      <c r="A40" s="12" t="s">
        <v>86</v>
      </c>
      <c r="B40" s="81"/>
      <c r="C40" s="32">
        <v>273</v>
      </c>
      <c r="D40" s="33">
        <v>3166788</v>
      </c>
      <c r="E40" s="31"/>
      <c r="F40" s="32">
        <v>2018</v>
      </c>
      <c r="G40" s="33">
        <v>18910772</v>
      </c>
    </row>
    <row r="41" spans="1:7" ht="21" customHeight="1" x14ac:dyDescent="0.25">
      <c r="A41" s="12" t="s">
        <v>51</v>
      </c>
      <c r="B41" s="81"/>
      <c r="C41" s="44">
        <v>1</v>
      </c>
      <c r="D41" s="77">
        <v>612000</v>
      </c>
      <c r="E41" s="81"/>
      <c r="F41" s="44">
        <v>11</v>
      </c>
      <c r="G41" s="77">
        <v>1479000</v>
      </c>
    </row>
    <row r="42" spans="1:7" ht="21" customHeight="1" thickBot="1" x14ac:dyDescent="0.3">
      <c r="A42" s="34" t="s">
        <v>52</v>
      </c>
      <c r="B42" s="82"/>
      <c r="C42" s="27">
        <v>7</v>
      </c>
      <c r="D42" s="76">
        <v>2142000</v>
      </c>
      <c r="E42" s="82"/>
      <c r="F42" s="27">
        <v>37</v>
      </c>
      <c r="G42" s="76">
        <v>11322000</v>
      </c>
    </row>
    <row r="43" spans="1:7" ht="16.350000000000001" customHeight="1" thickTop="1" x14ac:dyDescent="0.25">
      <c r="A43" s="20" t="s">
        <v>87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&amp;C&amp;"微軟正黑體,粗體"&amp;16勞工保險局108年11月統計提要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tabSelected="1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4" t="s">
        <v>53</v>
      </c>
      <c r="B1" s="115"/>
      <c r="C1" s="115"/>
      <c r="D1" s="115"/>
      <c r="E1" s="115"/>
      <c r="F1" s="115"/>
      <c r="G1" s="115"/>
      <c r="H1" s="115"/>
    </row>
    <row r="2" spans="1:8" ht="28.5" customHeight="1" thickTop="1" thickBot="1" x14ac:dyDescent="0.3">
      <c r="A2" s="97"/>
      <c r="B2" s="116" t="s">
        <v>1</v>
      </c>
      <c r="C2" s="117"/>
      <c r="D2" s="117"/>
      <c r="E2" s="118"/>
      <c r="F2" s="116" t="s">
        <v>2</v>
      </c>
      <c r="G2" s="117"/>
      <c r="H2" s="118"/>
    </row>
    <row r="3" spans="1:8" ht="28.5" customHeight="1" thickTop="1" thickBot="1" x14ac:dyDescent="0.3">
      <c r="A3" s="97" t="s">
        <v>44</v>
      </c>
      <c r="B3" s="108" t="s">
        <v>62</v>
      </c>
      <c r="C3" s="113"/>
      <c r="D3" s="119" t="s">
        <v>6</v>
      </c>
      <c r="E3" s="112"/>
      <c r="F3" s="108" t="s">
        <v>85</v>
      </c>
      <c r="G3" s="113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589679</v>
      </c>
      <c r="D4" s="137">
        <f>SUM(D5:D6)</f>
        <v>4257037324</v>
      </c>
      <c r="E4" s="138"/>
      <c r="F4" s="22"/>
      <c r="G4" s="22">
        <f>C4</f>
        <v>589679</v>
      </c>
      <c r="H4" s="40">
        <f>SUM(H5:H6)</f>
        <v>47280160816</v>
      </c>
    </row>
    <row r="5" spans="1:8" ht="28.5" customHeight="1" x14ac:dyDescent="0.25">
      <c r="A5" s="12" t="s">
        <v>54</v>
      </c>
      <c r="B5" s="31"/>
      <c r="C5" s="102">
        <v>530354</v>
      </c>
      <c r="D5" s="139">
        <v>3826241348</v>
      </c>
      <c r="E5" s="140"/>
      <c r="F5" s="72"/>
      <c r="G5" s="24">
        <f>C5</f>
        <v>530354</v>
      </c>
      <c r="H5" s="33">
        <v>42600243728</v>
      </c>
    </row>
    <row r="6" spans="1:8" ht="28.5" customHeight="1" thickBot="1" x14ac:dyDescent="0.3">
      <c r="A6" s="34" t="s">
        <v>55</v>
      </c>
      <c r="B6" s="82"/>
      <c r="C6" s="27">
        <v>59325</v>
      </c>
      <c r="D6" s="141">
        <v>430795976</v>
      </c>
      <c r="E6" s="142"/>
      <c r="F6" s="28"/>
      <c r="G6" s="28">
        <f>C6</f>
        <v>59325</v>
      </c>
      <c r="H6" s="14">
        <v>4679917088</v>
      </c>
    </row>
    <row r="7" spans="1:8" ht="18" thickTop="1" thickBot="1" x14ac:dyDescent="0.3"/>
    <row r="8" spans="1:8" ht="33" customHeight="1" thickTop="1" thickBot="1" x14ac:dyDescent="0.3">
      <c r="A8" s="128" t="s">
        <v>56</v>
      </c>
      <c r="B8" s="129"/>
      <c r="C8" s="129"/>
      <c r="D8" s="129"/>
      <c r="E8" s="129"/>
      <c r="F8" s="129"/>
      <c r="G8" s="129"/>
      <c r="H8" s="130"/>
    </row>
    <row r="9" spans="1:8" ht="28.5" customHeight="1" thickTop="1" thickBot="1" x14ac:dyDescent="0.3">
      <c r="A9" s="133" t="s">
        <v>76</v>
      </c>
      <c r="B9" s="108" t="s">
        <v>1</v>
      </c>
      <c r="C9" s="108"/>
      <c r="D9" s="108"/>
      <c r="E9" s="108"/>
      <c r="F9" s="108" t="s">
        <v>2</v>
      </c>
      <c r="G9" s="108"/>
      <c r="H9" s="108"/>
    </row>
    <row r="10" spans="1:8" ht="28.5" customHeight="1" thickTop="1" thickBot="1" x14ac:dyDescent="0.3">
      <c r="A10" s="134"/>
      <c r="B10" s="131" t="s">
        <v>57</v>
      </c>
      <c r="C10" s="132"/>
      <c r="D10" s="119" t="s">
        <v>6</v>
      </c>
      <c r="E10" s="112"/>
      <c r="F10" s="135" t="s">
        <v>57</v>
      </c>
      <c r="G10" s="136"/>
      <c r="H10" s="96" t="s">
        <v>6</v>
      </c>
    </row>
    <row r="11" spans="1:8" ht="28.5" customHeight="1" thickTop="1" x14ac:dyDescent="0.25">
      <c r="A11" s="8" t="s">
        <v>7</v>
      </c>
      <c r="B11" s="120" t="s">
        <v>99</v>
      </c>
      <c r="C11" s="121"/>
      <c r="D11" s="121"/>
      <c r="E11" s="121"/>
      <c r="F11" s="121"/>
      <c r="G11" s="121"/>
      <c r="H11" s="122"/>
    </row>
    <row r="12" spans="1:8" ht="28.5" customHeight="1" x14ac:dyDescent="0.25">
      <c r="A12" s="8" t="s">
        <v>77</v>
      </c>
      <c r="B12" s="123"/>
      <c r="C12" s="124"/>
      <c r="D12" s="124"/>
      <c r="E12" s="124"/>
      <c r="F12" s="124"/>
      <c r="G12" s="124"/>
      <c r="H12" s="122"/>
    </row>
    <row r="13" spans="1:8" ht="28.5" customHeight="1" x14ac:dyDescent="0.25">
      <c r="A13" s="41" t="s">
        <v>58</v>
      </c>
      <c r="B13" s="123"/>
      <c r="C13" s="124"/>
      <c r="D13" s="124"/>
      <c r="E13" s="124"/>
      <c r="F13" s="124"/>
      <c r="G13" s="124"/>
      <c r="H13" s="122"/>
    </row>
    <row r="14" spans="1:8" ht="28.5" customHeight="1" thickBot="1" x14ac:dyDescent="0.3">
      <c r="A14" s="42" t="s">
        <v>59</v>
      </c>
      <c r="B14" s="125"/>
      <c r="C14" s="126"/>
      <c r="D14" s="126"/>
      <c r="E14" s="126"/>
      <c r="F14" s="126"/>
      <c r="G14" s="126"/>
      <c r="H14" s="127"/>
    </row>
    <row r="15" spans="1:8" ht="28.9" customHeight="1" thickTop="1" thickBot="1" x14ac:dyDescent="0.3">
      <c r="A15" s="109" t="s">
        <v>12</v>
      </c>
      <c r="B15" s="110" t="s">
        <v>57</v>
      </c>
      <c r="C15" s="111"/>
      <c r="D15" s="112" t="s">
        <v>6</v>
      </c>
      <c r="E15" s="108"/>
      <c r="F15" s="110" t="s">
        <v>57</v>
      </c>
      <c r="G15" s="111"/>
      <c r="H15" s="112" t="s">
        <v>6</v>
      </c>
    </row>
    <row r="16" spans="1:8" ht="25.9" customHeight="1" thickTop="1" thickBot="1" x14ac:dyDescent="0.3">
      <c r="A16" s="109"/>
      <c r="B16" s="52"/>
      <c r="C16" s="56" t="s">
        <v>14</v>
      </c>
      <c r="D16" s="112"/>
      <c r="E16" s="108"/>
      <c r="F16" s="52"/>
      <c r="G16" s="56" t="s">
        <v>14</v>
      </c>
      <c r="H16" s="112"/>
    </row>
    <row r="17" spans="1:8" ht="28.5" customHeight="1" thickTop="1" x14ac:dyDescent="0.25">
      <c r="A17" s="29" t="s">
        <v>15</v>
      </c>
      <c r="B17" s="80">
        <f>B22+B29</f>
        <v>1798644</v>
      </c>
      <c r="C17" s="17"/>
      <c r="D17" s="17"/>
      <c r="E17" s="79">
        <f>E18+E21</f>
        <v>6895691230</v>
      </c>
      <c r="F17" s="80">
        <f>F22+F29</f>
        <v>1825239</v>
      </c>
      <c r="G17" s="17"/>
      <c r="H17" s="79">
        <f>H18+H21</f>
        <v>75201352065</v>
      </c>
    </row>
    <row r="18" spans="1:8" ht="28.5" customHeight="1" x14ac:dyDescent="0.25">
      <c r="A18" s="12" t="s">
        <v>78</v>
      </c>
      <c r="B18" s="81"/>
      <c r="C18" s="57"/>
      <c r="D18" s="57"/>
      <c r="E18" s="77">
        <f>E19+E20</f>
        <v>4686696254</v>
      </c>
      <c r="F18" s="31"/>
      <c r="G18" s="57"/>
      <c r="H18" s="77">
        <f>H19+H20</f>
        <v>50283365010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1584172557</v>
      </c>
      <c r="F19" s="31"/>
      <c r="G19" s="57"/>
      <c r="H19" s="77">
        <v>16698081776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3102523697</v>
      </c>
      <c r="F20" s="31"/>
      <c r="G20" s="57"/>
      <c r="H20" s="77">
        <v>33585283234</v>
      </c>
    </row>
    <row r="21" spans="1:8" ht="28.5" customHeight="1" thickBot="1" x14ac:dyDescent="0.3">
      <c r="A21" s="62" t="s">
        <v>79</v>
      </c>
      <c r="B21" s="66"/>
      <c r="C21" s="67"/>
      <c r="D21" s="67"/>
      <c r="E21" s="78">
        <f>E24+E25+E27</f>
        <v>2208994976</v>
      </c>
      <c r="F21" s="63"/>
      <c r="G21" s="67"/>
      <c r="H21" s="78">
        <f>H24+H25+H27</f>
        <v>24917987055</v>
      </c>
    </row>
    <row r="22" spans="1:8" ht="28.5" customHeight="1" x14ac:dyDescent="0.25">
      <c r="A22" s="12" t="s">
        <v>17</v>
      </c>
      <c r="B22" s="81">
        <f>SUM(B23:B28)</f>
        <v>1796214</v>
      </c>
      <c r="C22" s="57">
        <f>SUM(C23:C28)</f>
        <v>12479</v>
      </c>
      <c r="D22" s="57"/>
      <c r="E22" s="77">
        <f>SUM(E23:E28)</f>
        <v>6754485826</v>
      </c>
      <c r="F22" s="31">
        <f t="shared" ref="F22:F28" si="0">B22</f>
        <v>1796214</v>
      </c>
      <c r="G22" s="57">
        <f>SUM(G23:G28)</f>
        <v>128492</v>
      </c>
      <c r="H22" s="77">
        <f>SUM(H23:H28)</f>
        <v>73527820725</v>
      </c>
    </row>
    <row r="23" spans="1:8" ht="28.5" customHeight="1" x14ac:dyDescent="0.25">
      <c r="A23" s="45" t="s">
        <v>63</v>
      </c>
      <c r="B23" s="81">
        <v>1093847</v>
      </c>
      <c r="C23" s="44">
        <v>10568</v>
      </c>
      <c r="D23" s="57"/>
      <c r="E23" s="77">
        <v>4142812099</v>
      </c>
      <c r="F23" s="31">
        <f t="shared" si="0"/>
        <v>1093847</v>
      </c>
      <c r="G23" s="32">
        <v>107024</v>
      </c>
      <c r="H23" s="77">
        <v>44294031298</v>
      </c>
    </row>
    <row r="24" spans="1:8" ht="28.5" customHeight="1" x14ac:dyDescent="0.25">
      <c r="A24" s="45" t="s">
        <v>64</v>
      </c>
      <c r="B24" s="81">
        <v>539157</v>
      </c>
      <c r="C24" s="44">
        <v>80</v>
      </c>
      <c r="D24" s="57"/>
      <c r="E24" s="77">
        <v>1958445692</v>
      </c>
      <c r="F24" s="31">
        <f t="shared" si="0"/>
        <v>539157</v>
      </c>
      <c r="G24" s="44">
        <v>1748</v>
      </c>
      <c r="H24" s="77">
        <v>22167078595</v>
      </c>
    </row>
    <row r="25" spans="1:8" ht="28.5" customHeight="1" x14ac:dyDescent="0.25">
      <c r="A25" s="45" t="s">
        <v>65</v>
      </c>
      <c r="B25" s="81">
        <v>41965</v>
      </c>
      <c r="C25" s="44">
        <v>431</v>
      </c>
      <c r="D25" s="57"/>
      <c r="E25" s="77">
        <v>152539260</v>
      </c>
      <c r="F25" s="31">
        <f t="shared" si="0"/>
        <v>41965</v>
      </c>
      <c r="G25" s="44">
        <v>5148</v>
      </c>
      <c r="H25" s="77">
        <v>1663643708</v>
      </c>
    </row>
    <row r="26" spans="1:8" ht="28.5" customHeight="1" x14ac:dyDescent="0.25">
      <c r="A26" s="45" t="s">
        <v>80</v>
      </c>
      <c r="B26" s="81">
        <v>7609</v>
      </c>
      <c r="C26" s="44">
        <v>113</v>
      </c>
      <c r="D26" s="57"/>
      <c r="E26" s="77">
        <v>28228438</v>
      </c>
      <c r="F26" s="31">
        <f t="shared" si="0"/>
        <v>7609</v>
      </c>
      <c r="G26" s="32">
        <v>1089</v>
      </c>
      <c r="H26" s="77">
        <v>304659753</v>
      </c>
    </row>
    <row r="27" spans="1:8" ht="28.5" customHeight="1" x14ac:dyDescent="0.25">
      <c r="A27" s="45" t="s">
        <v>66</v>
      </c>
      <c r="B27" s="81">
        <v>20096</v>
      </c>
      <c r="C27" s="44">
        <v>50</v>
      </c>
      <c r="D27" s="57"/>
      <c r="E27" s="77">
        <v>98010024</v>
      </c>
      <c r="F27" s="31">
        <f t="shared" si="0"/>
        <v>20096</v>
      </c>
      <c r="G27" s="44">
        <v>657</v>
      </c>
      <c r="H27" s="77">
        <v>1087264752</v>
      </c>
    </row>
    <row r="28" spans="1:8" ht="28.5" customHeight="1" x14ac:dyDescent="0.25">
      <c r="A28" s="45" t="s">
        <v>67</v>
      </c>
      <c r="B28" s="81">
        <v>93540</v>
      </c>
      <c r="C28" s="57">
        <v>1237</v>
      </c>
      <c r="D28" s="57"/>
      <c r="E28" s="77">
        <v>374450313</v>
      </c>
      <c r="F28" s="31">
        <f t="shared" si="0"/>
        <v>93540</v>
      </c>
      <c r="G28" s="57">
        <v>12826</v>
      </c>
      <c r="H28" s="77">
        <v>4011142619</v>
      </c>
    </row>
    <row r="29" spans="1:8" ht="28.5" customHeight="1" x14ac:dyDescent="0.25">
      <c r="A29" s="87" t="s">
        <v>16</v>
      </c>
      <c r="B29" s="88">
        <f>SUM(B30:B31)</f>
        <v>2430</v>
      </c>
      <c r="C29" s="89"/>
      <c r="D29" s="89"/>
      <c r="E29" s="90">
        <f>SUM(E30:E31)</f>
        <v>141205404</v>
      </c>
      <c r="F29" s="88">
        <f>SUM(F30:F31)</f>
        <v>29025</v>
      </c>
      <c r="G29" s="95"/>
      <c r="H29" s="90">
        <f>SUM(H30:H31)</f>
        <v>1673531340</v>
      </c>
    </row>
    <row r="30" spans="1:8" ht="28.5" customHeight="1" x14ac:dyDescent="0.25">
      <c r="A30" s="45" t="s">
        <v>68</v>
      </c>
      <c r="B30" s="81">
        <v>1474</v>
      </c>
      <c r="C30" s="57"/>
      <c r="D30" s="57"/>
      <c r="E30" s="77">
        <v>53832474</v>
      </c>
      <c r="F30" s="81">
        <v>17755</v>
      </c>
      <c r="G30" s="57"/>
      <c r="H30" s="33">
        <v>643526010</v>
      </c>
    </row>
    <row r="31" spans="1:8" ht="28.5" customHeight="1" thickBot="1" x14ac:dyDescent="0.3">
      <c r="A31" s="46" t="s">
        <v>69</v>
      </c>
      <c r="B31" s="82">
        <v>956</v>
      </c>
      <c r="C31" s="27"/>
      <c r="D31" s="27"/>
      <c r="E31" s="76">
        <v>87372930</v>
      </c>
      <c r="F31" s="82">
        <v>11270</v>
      </c>
      <c r="G31" s="27"/>
      <c r="H31" s="14">
        <v>1030005330</v>
      </c>
    </row>
    <row r="32" spans="1:8" s="48" customFormat="1" ht="24" customHeight="1" thickTop="1" x14ac:dyDescent="0.25">
      <c r="A32" s="20" t="s">
        <v>91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82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83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4" t="s">
        <v>102</v>
      </c>
      <c r="B35" s="47"/>
      <c r="C35" s="47"/>
      <c r="D35" s="47"/>
      <c r="E35" s="47"/>
      <c r="F35" s="47"/>
      <c r="G35" s="47"/>
      <c r="H35" s="47"/>
    </row>
  </sheetData>
  <mergeCells count="22"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  <mergeCell ref="F3:G3"/>
    <mergeCell ref="A15:A16"/>
    <mergeCell ref="B15:C15"/>
    <mergeCell ref="D15:E16"/>
    <mergeCell ref="F15:G15"/>
    <mergeCell ref="B3:C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&amp;C&amp;"微軟正黑體,粗體"&amp;16勞工保險局108年11月統計提要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2020-01-07T07:32:10Z</dcterms:created>
  <dcterms:modified xsi:type="dcterms:W3CDTF">2020-01-07T07:34:53Z</dcterms:modified>
  <dc:language/>
</cp:coreProperties>
</file>