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0" yWindow="45" windowWidth="13050" windowHeight="12570" tabRatio="85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G6" i="4" l="1"/>
  <c r="G5" i="4"/>
  <c r="H4" i="4"/>
  <c r="G4" i="4"/>
  <c r="D4" i="4"/>
  <c r="C4" i="4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F19" i="4" s="1"/>
  <c r="H23" i="4"/>
  <c r="H20" i="4"/>
  <c r="H19" i="4" s="1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B19" i="4" l="1"/>
  <c r="E16" i="1"/>
</calcChain>
</file>

<file path=xl/sharedStrings.xml><?xml version="1.0" encoding="utf-8"?>
<sst xmlns="http://schemas.openxmlformats.org/spreadsheetml/2006/main" count="231" uniqueCount="108">
  <si>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</si>
  <si>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</si>
  <si>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</si>
  <si>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</si>
  <si>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</si>
  <si>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</si>
  <si>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</si>
  <si>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</si>
  <si>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</si>
  <si>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</si>
  <si>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</si>
  <si>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</si>
  <si>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</si>
  <si>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</si>
  <si>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</si>
  <si>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</si>
  <si>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</si>
  <si>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</si>
  <si>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</si>
  <si>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</si>
  <si>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</si>
  <si>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</si>
  <si>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</si>
  <si>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</si>
  <si>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</si>
  <si>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</si>
  <si>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</si>
  <si>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</si>
  <si>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</si>
  <si>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</si>
  <si>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</si>
  <si>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</si>
  <si>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</si>
  <si>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</si>
  <si>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</si>
  <si>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</si>
  <si>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</si>
  <si>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</si>
  <si>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</si>
  <si>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</si>
  <si>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</si>
  <si>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</si>
  <si>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</si>
  <si>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</si>
  <si>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</si>
  <si>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</si>
  <si>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</si>
  <si>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</si>
  <si>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</si>
  <si>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</si>
  <si>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</si>
  <si>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</si>
  <si>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</si>
  <si>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</si>
  <si>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</si>
  <si>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</si>
  <si>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</si>
  <si>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</si>
  <si>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</si>
  <si>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</si>
  <si>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</si>
  <si>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</si>
  <si>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</si>
  <si>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</si>
  <si>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</si>
  <si>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</si>
  <si>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</si>
  <si>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</si>
  <si>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</si>
  <si>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</si>
  <si>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</si>
  <si>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</si>
  <si>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</si>
  <si>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</si>
  <si>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</si>
  <si>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</si>
  <si>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</si>
  <si>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</si>
  <si>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</si>
  <si>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</si>
  <si>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</si>
  <si>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</si>
  <si>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</si>
  <si>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</si>
  <si>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</si>
  <si>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</si>
  <si>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</si>
  <si>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11月</t>
    <phoneticPr fontId="6" type="noConversion"/>
  </si>
  <si>
    <t>12月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</si>
  <si>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</si>
  <si>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</si>
  <si>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</si>
  <si>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</si>
  <si>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</si>
  <si>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</si>
  <si>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</si>
  <si>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自</t>
    </r>
    <r>
      <rPr>
        <sz val="12"/>
        <color rgb="FF000000"/>
        <rFont val="Times New Roman"/>
        <family val="1"/>
        <charset val="136"/>
      </rPr>
      <t>108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  <charset val="136"/>
      </rPr>
      <t>17</t>
    </r>
    <r>
      <rPr>
        <sz val="12"/>
        <color rgb="FF000000"/>
        <rFont val="微軟正黑體"/>
        <family val="2"/>
        <charset val="136"/>
      </rPr>
      <t>日起，平均提繳工資係依據月提繳工資及月提繳執行業務所得計算。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</si>
  <si>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</si>
  <si>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平均提繳工資(註2)</t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</si>
  <si>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</si>
  <si>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</si>
  <si>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</si>
  <si>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</si>
  <si>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11、12月數</t>
    <phoneticPr fontId="6" type="noConversion"/>
  </si>
  <si>
    <t>12月數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</si>
  <si>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1,365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6,723,311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77,224,032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</si>
  <si>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5.59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</si>
  <si>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6. 12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672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177,450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1,939,703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</si>
</sst>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0" t="s">
        <v>0</v>
      </c>
      <c r="B1" s="111"/>
      <c r="C1" s="111"/>
      <c r="D1" s="111"/>
      <c r="E1" s="111"/>
      <c r="F1" s="111"/>
      <c r="G1" s="112"/>
    </row>
    <row r="2" spans="1:7" ht="30" customHeight="1" thickTop="1" thickBot="1" x14ac:dyDescent="0.3">
      <c r="A2" s="3"/>
      <c r="B2" s="113" t="s">
        <v>1</v>
      </c>
      <c r="C2" s="113"/>
      <c r="D2" s="113"/>
      <c r="E2" s="113" t="s">
        <v>2</v>
      </c>
      <c r="F2" s="113"/>
      <c r="G2" s="113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569671</v>
      </c>
      <c r="C4" s="6"/>
      <c r="D4" s="7"/>
      <c r="E4" s="5">
        <f>B4</f>
        <v>569671</v>
      </c>
      <c r="F4" s="6"/>
      <c r="G4" s="7"/>
    </row>
    <row r="5" spans="1:7" ht="28.35" customHeight="1" x14ac:dyDescent="0.25">
      <c r="A5" s="8" t="s">
        <v>80</v>
      </c>
      <c r="B5" s="9"/>
      <c r="C5" s="10">
        <v>10468846</v>
      </c>
      <c r="D5" s="11"/>
      <c r="E5" s="9"/>
      <c r="F5" s="10">
        <f>C5</f>
        <v>10468846</v>
      </c>
      <c r="G5" s="11"/>
    </row>
    <row r="6" spans="1:7" ht="28.35" customHeight="1" x14ac:dyDescent="0.25">
      <c r="A6" s="8" t="s">
        <v>8</v>
      </c>
      <c r="B6" s="78"/>
      <c r="C6" s="78"/>
      <c r="D6" s="33">
        <v>32218.43</v>
      </c>
      <c r="E6" s="78"/>
      <c r="F6" s="78"/>
      <c r="G6" s="33">
        <v>32098.69</v>
      </c>
    </row>
    <row r="7" spans="1:7" ht="28.35" customHeight="1" x14ac:dyDescent="0.25">
      <c r="A7" s="8" t="s">
        <v>9</v>
      </c>
      <c r="B7" s="78"/>
      <c r="C7" s="78"/>
      <c r="D7" s="33">
        <f>D8+D9</f>
        <v>33763582535</v>
      </c>
      <c r="E7" s="78"/>
      <c r="F7" s="78"/>
      <c r="G7" s="33">
        <f>G8+G9</f>
        <v>400801466529</v>
      </c>
    </row>
    <row r="8" spans="1:7" ht="28.35" customHeight="1" x14ac:dyDescent="0.25">
      <c r="A8" s="12" t="s">
        <v>10</v>
      </c>
      <c r="B8" s="13"/>
      <c r="C8" s="13"/>
      <c r="D8" s="11">
        <v>33100586848</v>
      </c>
      <c r="E8" s="13"/>
      <c r="F8" s="13"/>
      <c r="G8" s="11">
        <v>392919057690</v>
      </c>
    </row>
    <row r="9" spans="1:7" ht="28.35" customHeight="1" thickBot="1" x14ac:dyDescent="0.3">
      <c r="A9" s="12" t="s">
        <v>11</v>
      </c>
      <c r="B9" s="13"/>
      <c r="C9" s="13"/>
      <c r="D9" s="14">
        <v>662995687</v>
      </c>
      <c r="E9" s="13"/>
      <c r="F9" s="13"/>
      <c r="G9" s="11">
        <v>7882408839</v>
      </c>
    </row>
    <row r="10" spans="1:7" ht="30" customHeight="1" thickTop="1" thickBot="1" x14ac:dyDescent="0.3">
      <c r="A10" s="114" t="s">
        <v>12</v>
      </c>
      <c r="B10" s="115" t="s">
        <v>13</v>
      </c>
      <c r="C10" s="116"/>
      <c r="D10" s="117" t="s">
        <v>6</v>
      </c>
      <c r="E10" s="115" t="s">
        <v>13</v>
      </c>
      <c r="F10" s="116"/>
      <c r="G10" s="117" t="s">
        <v>6</v>
      </c>
    </row>
    <row r="11" spans="1:7" ht="23.25" customHeight="1" thickTop="1" thickBot="1" x14ac:dyDescent="0.3">
      <c r="A11" s="114"/>
      <c r="B11" s="53"/>
      <c r="C11" s="57" t="s">
        <v>14</v>
      </c>
      <c r="D11" s="117"/>
      <c r="E11" s="53"/>
      <c r="F11" s="57" t="s">
        <v>14</v>
      </c>
      <c r="G11" s="117"/>
    </row>
    <row r="12" spans="1:7" ht="28.35" customHeight="1" thickTop="1" x14ac:dyDescent="0.25">
      <c r="A12" s="4" t="s">
        <v>15</v>
      </c>
      <c r="B12" s="16">
        <f>B13+B14</f>
        <v>1532075</v>
      </c>
      <c r="C12" s="17"/>
      <c r="D12" s="7">
        <f>D13+D14</f>
        <v>36367354509</v>
      </c>
      <c r="E12" s="16">
        <f>E13+E14</f>
        <v>3827154</v>
      </c>
      <c r="F12" s="17"/>
      <c r="G12" s="7">
        <f>G13+G14</f>
        <v>422656705294</v>
      </c>
    </row>
    <row r="13" spans="1:7" ht="28.35" customHeight="1" x14ac:dyDescent="0.25">
      <c r="A13" s="12" t="s">
        <v>10</v>
      </c>
      <c r="B13" s="5">
        <v>1349801</v>
      </c>
      <c r="C13" s="18"/>
      <c r="D13" s="11">
        <v>35153690360</v>
      </c>
      <c r="E13" s="5">
        <v>1831297</v>
      </c>
      <c r="F13" s="10"/>
      <c r="G13" s="11">
        <v>415732460518</v>
      </c>
    </row>
    <row r="14" spans="1:7" ht="28.35" customHeight="1" thickBot="1" x14ac:dyDescent="0.3">
      <c r="A14" s="12" t="s">
        <v>11</v>
      </c>
      <c r="B14" s="5">
        <v>182274</v>
      </c>
      <c r="C14" s="18"/>
      <c r="D14" s="11">
        <v>1213664149</v>
      </c>
      <c r="E14" s="5">
        <v>1995857</v>
      </c>
      <c r="F14" s="10"/>
      <c r="G14" s="11">
        <v>6924244776</v>
      </c>
    </row>
    <row r="15" spans="1:7" ht="28.35" customHeight="1" x14ac:dyDescent="0.25">
      <c r="A15" s="63" t="s">
        <v>16</v>
      </c>
      <c r="B15" s="64">
        <f>B17+B18+B20+B23+B26+B28</f>
        <v>225542</v>
      </c>
      <c r="C15" s="65"/>
      <c r="D15" s="66">
        <f>D17+D18+D20+D23+D26+D28</f>
        <v>13718127637</v>
      </c>
      <c r="E15" s="64">
        <f>E17+E18+E20+E23+E26+E28</f>
        <v>2520621</v>
      </c>
      <c r="F15" s="65"/>
      <c r="G15" s="66">
        <f>G17+G18+G20+G23+G26+G28</f>
        <v>162638849287</v>
      </c>
    </row>
    <row r="16" spans="1:7" ht="28.35" customHeight="1" thickBot="1" x14ac:dyDescent="0.3">
      <c r="A16" s="67" t="s">
        <v>17</v>
      </c>
      <c r="B16" s="68">
        <f t="shared" ref="B16:G16" si="0">B21+B24+B27</f>
        <v>1306533</v>
      </c>
      <c r="C16" s="69">
        <f t="shared" si="0"/>
        <v>8444</v>
      </c>
      <c r="D16" s="70">
        <f t="shared" si="0"/>
        <v>22649226872</v>
      </c>
      <c r="E16" s="68">
        <f t="shared" si="0"/>
        <v>1306533</v>
      </c>
      <c r="F16" s="69">
        <f t="shared" si="0"/>
        <v>123369</v>
      </c>
      <c r="G16" s="70">
        <f t="shared" si="0"/>
        <v>260017856007</v>
      </c>
    </row>
    <row r="17" spans="1:7" ht="28.35" customHeight="1" x14ac:dyDescent="0.25">
      <c r="A17" s="63" t="s">
        <v>18</v>
      </c>
      <c r="B17" s="79">
        <v>12047</v>
      </c>
      <c r="C17" s="80"/>
      <c r="D17" s="81">
        <v>767621964</v>
      </c>
      <c r="E17" s="79">
        <v>133413</v>
      </c>
      <c r="F17" s="80"/>
      <c r="G17" s="81">
        <v>8425975269</v>
      </c>
    </row>
    <row r="18" spans="1:7" ht="28.35" customHeight="1" x14ac:dyDescent="0.25">
      <c r="A18" s="89" t="s">
        <v>19</v>
      </c>
      <c r="B18" s="90">
        <v>14980</v>
      </c>
      <c r="C18" s="91"/>
      <c r="D18" s="92">
        <v>280112027</v>
      </c>
      <c r="E18" s="90">
        <v>173868</v>
      </c>
      <c r="F18" s="91"/>
      <c r="G18" s="92">
        <v>3100138694</v>
      </c>
    </row>
    <row r="19" spans="1:7" ht="28.35" customHeight="1" x14ac:dyDescent="0.25">
      <c r="A19" s="12" t="s">
        <v>20</v>
      </c>
      <c r="B19" s="77">
        <f>B20+B21</f>
        <v>5828</v>
      </c>
      <c r="C19" s="60"/>
      <c r="D19" s="75">
        <f>D20+D21</f>
        <v>470508699</v>
      </c>
      <c r="E19" s="77">
        <f>E20+E21</f>
        <v>23150</v>
      </c>
      <c r="F19" s="60"/>
      <c r="G19" s="75">
        <f>G20+G21</f>
        <v>5856021281</v>
      </c>
    </row>
    <row r="20" spans="1:7" ht="28.35" customHeight="1" x14ac:dyDescent="0.25">
      <c r="A20" s="43" t="s">
        <v>21</v>
      </c>
      <c r="B20" s="77">
        <v>1517</v>
      </c>
      <c r="C20" s="60"/>
      <c r="D20" s="75">
        <v>420772349</v>
      </c>
      <c r="E20" s="77">
        <v>18839</v>
      </c>
      <c r="F20" s="60"/>
      <c r="G20" s="75">
        <v>5290808262</v>
      </c>
    </row>
    <row r="21" spans="1:7" ht="28.35" customHeight="1" x14ac:dyDescent="0.25">
      <c r="A21" s="43" t="s">
        <v>22</v>
      </c>
      <c r="B21" s="77">
        <v>4311</v>
      </c>
      <c r="C21" s="60">
        <v>32</v>
      </c>
      <c r="D21" s="75">
        <v>49736350</v>
      </c>
      <c r="E21" s="77">
        <f>B21</f>
        <v>4311</v>
      </c>
      <c r="F21" s="60">
        <v>489</v>
      </c>
      <c r="G21" s="75">
        <v>565213019</v>
      </c>
    </row>
    <row r="22" spans="1:7" ht="28.35" customHeight="1" x14ac:dyDescent="0.25">
      <c r="A22" s="93" t="s">
        <v>23</v>
      </c>
      <c r="B22" s="94">
        <f>B23+B24</f>
        <v>1282506</v>
      </c>
      <c r="C22" s="95"/>
      <c r="D22" s="96">
        <f>D23+D24</f>
        <v>31487201472</v>
      </c>
      <c r="E22" s="94">
        <f>E23+E24</f>
        <v>1384063</v>
      </c>
      <c r="F22" s="95"/>
      <c r="G22" s="96">
        <f>G23+G24</f>
        <v>373145648944</v>
      </c>
    </row>
    <row r="23" spans="1:7" ht="28.35" customHeight="1" x14ac:dyDescent="0.25">
      <c r="A23" s="43" t="s">
        <v>21</v>
      </c>
      <c r="B23" s="87">
        <v>9119</v>
      </c>
      <c r="C23" s="60"/>
      <c r="D23" s="83">
        <v>9258384500</v>
      </c>
      <c r="E23" s="87">
        <v>110676</v>
      </c>
      <c r="F23" s="60"/>
      <c r="G23" s="83">
        <v>117860104290</v>
      </c>
    </row>
    <row r="24" spans="1:7" ht="28.35" customHeight="1" x14ac:dyDescent="0.25">
      <c r="A24" s="43" t="s">
        <v>24</v>
      </c>
      <c r="B24" s="87">
        <v>1273387</v>
      </c>
      <c r="C24" s="60">
        <v>7990</v>
      </c>
      <c r="D24" s="83">
        <v>22228816972</v>
      </c>
      <c r="E24" s="87">
        <f>B24</f>
        <v>1273387</v>
      </c>
      <c r="F24" s="60">
        <v>118107</v>
      </c>
      <c r="G24" s="83">
        <v>255285544654</v>
      </c>
    </row>
    <row r="25" spans="1:7" ht="28.35" customHeight="1" x14ac:dyDescent="0.25">
      <c r="A25" s="93" t="s">
        <v>25</v>
      </c>
      <c r="B25" s="94">
        <f>B26+B27</f>
        <v>40761</v>
      </c>
      <c r="C25" s="95"/>
      <c r="D25" s="96">
        <f>D26+D27</f>
        <v>2465887938</v>
      </c>
      <c r="E25" s="94">
        <f>E26+E27</f>
        <v>168529</v>
      </c>
      <c r="F25" s="95"/>
      <c r="G25" s="96">
        <f>G26+G27</f>
        <v>28721462850</v>
      </c>
    </row>
    <row r="26" spans="1:7" ht="28.35" customHeight="1" x14ac:dyDescent="0.25">
      <c r="A26" s="43" t="s">
        <v>21</v>
      </c>
      <c r="B26" s="87">
        <v>11926</v>
      </c>
      <c r="C26" s="60"/>
      <c r="D26" s="83">
        <v>2095214388</v>
      </c>
      <c r="E26" s="87">
        <v>139694</v>
      </c>
      <c r="F26" s="60"/>
      <c r="G26" s="83">
        <v>24554364516</v>
      </c>
    </row>
    <row r="27" spans="1:7" ht="28.35" customHeight="1" x14ac:dyDescent="0.25">
      <c r="A27" s="97" t="s">
        <v>24</v>
      </c>
      <c r="B27" s="98">
        <v>28835</v>
      </c>
      <c r="C27" s="99">
        <v>422</v>
      </c>
      <c r="D27" s="100">
        <v>370673550</v>
      </c>
      <c r="E27" s="98">
        <f>B27</f>
        <v>28835</v>
      </c>
      <c r="F27" s="99">
        <v>4773</v>
      </c>
      <c r="G27" s="100">
        <v>4167098334</v>
      </c>
    </row>
    <row r="28" spans="1:7" ht="28.35" customHeight="1" thickBot="1" x14ac:dyDescent="0.3">
      <c r="A28" s="42" t="s">
        <v>26</v>
      </c>
      <c r="B28" s="36">
        <v>175953</v>
      </c>
      <c r="C28" s="28"/>
      <c r="D28" s="14">
        <v>896022409</v>
      </c>
      <c r="E28" s="36">
        <v>1944131</v>
      </c>
      <c r="F28" s="28"/>
      <c r="G28" s="14">
        <v>3407458256</v>
      </c>
    </row>
    <row r="29" spans="1:7" ht="20.25" customHeight="1" thickTop="1" x14ac:dyDescent="0.25">
      <c r="A29" s="108" t="s">
        <v>100</v>
      </c>
    </row>
    <row r="30" spans="1:7" ht="20.25" customHeight="1" x14ac:dyDescent="0.25">
      <c r="A30" s="108" t="s">
        <v>101</v>
      </c>
    </row>
    <row r="31" spans="1:7" ht="20.25" customHeight="1" x14ac:dyDescent="0.25">
      <c r="A31" s="109" t="s">
        <v>105</v>
      </c>
    </row>
    <row r="32" spans="1:7" ht="21" customHeight="1" x14ac:dyDescent="0.25">
      <c r="A32" s="108" t="s">
        <v>102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&amp;C&amp;"微軟正黑體,粗體"&amp;16勞工保險局108年12月統計提要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10" t="s">
        <v>27</v>
      </c>
      <c r="B1" s="111"/>
      <c r="C1" s="111"/>
      <c r="D1" s="111"/>
      <c r="E1" s="111"/>
      <c r="F1" s="111"/>
      <c r="G1" s="112"/>
    </row>
    <row r="2" spans="1:7" ht="28.15" customHeight="1" thickTop="1" thickBot="1" x14ac:dyDescent="0.3">
      <c r="A2" s="3"/>
      <c r="B2" s="113" t="s">
        <v>1</v>
      </c>
      <c r="C2" s="113"/>
      <c r="D2" s="113"/>
      <c r="E2" s="113" t="s">
        <v>2</v>
      </c>
      <c r="F2" s="113"/>
      <c r="G2" s="113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521809</v>
      </c>
      <c r="C4" s="22"/>
      <c r="D4" s="7"/>
      <c r="E4" s="21">
        <f>B4</f>
        <v>521809</v>
      </c>
      <c r="F4" s="22"/>
      <c r="G4" s="7"/>
    </row>
    <row r="5" spans="1:7" ht="28.15" customHeight="1" x14ac:dyDescent="0.25">
      <c r="A5" s="8" t="s">
        <v>80</v>
      </c>
      <c r="B5" s="23"/>
      <c r="C5" s="24">
        <v>7008923</v>
      </c>
      <c r="D5" s="11"/>
      <c r="E5" s="23"/>
      <c r="F5" s="24">
        <f>C5</f>
        <v>7008923</v>
      </c>
      <c r="G5" s="11"/>
    </row>
    <row r="6" spans="1:7" ht="28.15" customHeight="1" x14ac:dyDescent="0.25">
      <c r="A6" s="8" t="s">
        <v>8</v>
      </c>
      <c r="B6" s="5"/>
      <c r="C6" s="10"/>
      <c r="D6" s="11">
        <v>33882.31</v>
      </c>
      <c r="E6" s="13"/>
      <c r="F6" s="13"/>
      <c r="G6" s="11">
        <v>33734.79</v>
      </c>
    </row>
    <row r="7" spans="1:7" ht="28.15" customHeight="1" thickBot="1" x14ac:dyDescent="0.3">
      <c r="A7" s="25" t="s">
        <v>9</v>
      </c>
      <c r="B7" s="26"/>
      <c r="C7" s="27"/>
      <c r="D7" s="14">
        <v>2405916946</v>
      </c>
      <c r="E7" s="28"/>
      <c r="F7" s="28"/>
      <c r="G7" s="14">
        <v>28407712413</v>
      </c>
    </row>
    <row r="8" spans="1:7" ht="28.15" customHeight="1" thickTop="1" thickBot="1" x14ac:dyDescent="0.3">
      <c r="A8" s="114" t="s">
        <v>12</v>
      </c>
      <c r="B8" s="115" t="s">
        <v>13</v>
      </c>
      <c r="C8" s="115"/>
      <c r="D8" s="113" t="s">
        <v>6</v>
      </c>
      <c r="E8" s="115" t="s">
        <v>13</v>
      </c>
      <c r="F8" s="115"/>
      <c r="G8" s="113" t="s">
        <v>6</v>
      </c>
    </row>
    <row r="9" spans="1:7" ht="18" thickTop="1" thickBot="1" x14ac:dyDescent="0.3">
      <c r="A9" s="114"/>
      <c r="B9" s="53"/>
      <c r="C9" s="54" t="s">
        <v>28</v>
      </c>
      <c r="D9" s="113"/>
      <c r="E9" s="15"/>
      <c r="F9" s="54" t="s">
        <v>28</v>
      </c>
      <c r="G9" s="113"/>
    </row>
    <row r="10" spans="1:7" ht="28.15" customHeight="1" thickTop="1" x14ac:dyDescent="0.25">
      <c r="A10" s="29" t="s">
        <v>15</v>
      </c>
      <c r="B10" s="16">
        <f t="shared" ref="B10:G10" si="0">SUM(B11:B15)</f>
        <v>182432</v>
      </c>
      <c r="C10" s="17">
        <f t="shared" si="0"/>
        <v>43377</v>
      </c>
      <c r="D10" s="30">
        <f t="shared" si="0"/>
        <v>1851119595</v>
      </c>
      <c r="E10" s="16">
        <f t="shared" si="0"/>
        <v>1489796</v>
      </c>
      <c r="F10" s="17">
        <f t="shared" si="0"/>
        <v>351764</v>
      </c>
      <c r="G10" s="30">
        <f t="shared" si="0"/>
        <v>20293543427</v>
      </c>
    </row>
    <row r="11" spans="1:7" ht="28.15" customHeight="1" x14ac:dyDescent="0.25">
      <c r="A11" s="12" t="s">
        <v>29</v>
      </c>
      <c r="B11" s="5">
        <v>37205</v>
      </c>
      <c r="C11" s="10">
        <v>8327</v>
      </c>
      <c r="D11" s="19">
        <v>869164603</v>
      </c>
      <c r="E11" s="31">
        <v>393789</v>
      </c>
      <c r="F11" s="32">
        <v>88536</v>
      </c>
      <c r="G11" s="33">
        <v>9086005824</v>
      </c>
    </row>
    <row r="12" spans="1:7" ht="28.15" customHeight="1" x14ac:dyDescent="0.25">
      <c r="A12" s="12" t="s">
        <v>30</v>
      </c>
      <c r="B12" s="5">
        <v>3374</v>
      </c>
      <c r="C12" s="10">
        <f>B12</f>
        <v>3374</v>
      </c>
      <c r="D12" s="19">
        <v>176560697</v>
      </c>
      <c r="E12" s="5">
        <v>35155</v>
      </c>
      <c r="F12" s="10">
        <v>35155</v>
      </c>
      <c r="G12" s="19">
        <v>1760517624</v>
      </c>
    </row>
    <row r="13" spans="1:7" ht="28.15" customHeight="1" x14ac:dyDescent="0.25">
      <c r="A13" s="12" t="s">
        <v>31</v>
      </c>
      <c r="B13" s="5">
        <v>2683</v>
      </c>
      <c r="C13" s="10">
        <v>708</v>
      </c>
      <c r="D13" s="19">
        <v>58306049</v>
      </c>
      <c r="E13" s="5">
        <v>25902</v>
      </c>
      <c r="F13" s="10">
        <v>7966</v>
      </c>
      <c r="G13" s="19">
        <v>579063690</v>
      </c>
    </row>
    <row r="14" spans="1:7" ht="28.15" customHeight="1" x14ac:dyDescent="0.25">
      <c r="A14" s="12" t="s">
        <v>32</v>
      </c>
      <c r="B14" s="5">
        <v>34059</v>
      </c>
      <c r="C14" s="10">
        <v>5551</v>
      </c>
      <c r="D14" s="19">
        <v>671018805</v>
      </c>
      <c r="E14" s="5">
        <v>426885</v>
      </c>
      <c r="F14" s="10">
        <v>79025</v>
      </c>
      <c r="G14" s="19">
        <v>8428650055</v>
      </c>
    </row>
    <row r="15" spans="1:7" ht="28.15" customHeight="1" thickBot="1" x14ac:dyDescent="0.3">
      <c r="A15" s="34" t="s">
        <v>33</v>
      </c>
      <c r="B15" s="26">
        <v>105111</v>
      </c>
      <c r="C15" s="27">
        <v>25417</v>
      </c>
      <c r="D15" s="35">
        <v>76069441</v>
      </c>
      <c r="E15" s="26">
        <v>608065</v>
      </c>
      <c r="F15" s="27">
        <v>141082</v>
      </c>
      <c r="G15" s="35">
        <v>439306234</v>
      </c>
    </row>
    <row r="16" spans="1:7" ht="21" customHeight="1" thickTop="1" x14ac:dyDescent="0.25">
      <c r="A16" s="20" t="s">
        <v>94</v>
      </c>
    </row>
    <row r="17" spans="1:7" ht="21" customHeight="1" thickBot="1" x14ac:dyDescent="0.3">
      <c r="A17" s="20"/>
    </row>
    <row r="18" spans="1:7" ht="30" customHeight="1" thickTop="1" thickBot="1" x14ac:dyDescent="0.3">
      <c r="A18" s="110" t="s">
        <v>34</v>
      </c>
      <c r="B18" s="111"/>
      <c r="C18" s="111"/>
      <c r="D18" s="111"/>
      <c r="E18" s="111"/>
      <c r="F18" s="111"/>
      <c r="G18" s="112"/>
    </row>
    <row r="19" spans="1:7" ht="28.15" customHeight="1" thickTop="1" thickBot="1" x14ac:dyDescent="0.3">
      <c r="A19" s="74"/>
      <c r="B19" s="113" t="s">
        <v>1</v>
      </c>
      <c r="C19" s="113"/>
      <c r="D19" s="113"/>
      <c r="E19" s="113" t="s">
        <v>2</v>
      </c>
      <c r="F19" s="113"/>
      <c r="G19" s="113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530825</v>
      </c>
      <c r="C21" s="6"/>
      <c r="D21" s="7"/>
      <c r="E21" s="76">
        <f>B21</f>
        <v>530825</v>
      </c>
      <c r="F21" s="6"/>
      <c r="G21" s="40"/>
    </row>
    <row r="22" spans="1:7" ht="28.15" customHeight="1" x14ac:dyDescent="0.25">
      <c r="A22" s="8" t="s">
        <v>82</v>
      </c>
      <c r="B22" s="9"/>
      <c r="C22" s="24">
        <v>7576830</v>
      </c>
      <c r="D22" s="11"/>
      <c r="E22" s="9"/>
      <c r="F22" s="24">
        <f>C22</f>
        <v>7576830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33553.31</v>
      </c>
      <c r="E23" s="31"/>
      <c r="F23" s="32"/>
      <c r="G23" s="33">
        <v>33415</v>
      </c>
    </row>
    <row r="24" spans="1:7" ht="28.15" customHeight="1" x14ac:dyDescent="0.25">
      <c r="A24" s="25" t="s">
        <v>37</v>
      </c>
      <c r="B24" s="36"/>
      <c r="C24" s="28"/>
      <c r="D24" s="14">
        <v>63501298</v>
      </c>
      <c r="E24" s="36"/>
      <c r="F24" s="28"/>
      <c r="G24" s="14">
        <v>748793216</v>
      </c>
    </row>
    <row r="25" spans="1:7" ht="33" customHeight="1" x14ac:dyDescent="0.25">
      <c r="A25" s="37" t="s">
        <v>38</v>
      </c>
      <c r="B25" s="50" t="s">
        <v>4</v>
      </c>
      <c r="C25" s="51" t="s">
        <v>83</v>
      </c>
      <c r="D25" s="52" t="s">
        <v>6</v>
      </c>
      <c r="E25" s="50" t="s">
        <v>4</v>
      </c>
      <c r="F25" s="51" t="s">
        <v>83</v>
      </c>
      <c r="G25" s="52" t="s">
        <v>6</v>
      </c>
    </row>
    <row r="26" spans="1:7" ht="28.15" customHeight="1" x14ac:dyDescent="0.25">
      <c r="A26" s="29" t="s">
        <v>39</v>
      </c>
      <c r="B26" s="38">
        <v>25</v>
      </c>
      <c r="C26" s="39">
        <v>3076</v>
      </c>
      <c r="D26" s="39">
        <f>SUM(D27:D29)</f>
        <v>940200007</v>
      </c>
      <c r="E26" s="38">
        <v>344</v>
      </c>
      <c r="F26" s="39">
        <v>5819</v>
      </c>
      <c r="G26" s="40">
        <f>SUM(G27:G29)</f>
        <v>1242054498</v>
      </c>
    </row>
    <row r="27" spans="1:7" ht="28.15" customHeight="1" x14ac:dyDescent="0.25">
      <c r="A27" s="12" t="s">
        <v>40</v>
      </c>
      <c r="B27" s="31"/>
      <c r="C27" s="32">
        <v>2618</v>
      </c>
      <c r="D27" s="33">
        <v>349081312</v>
      </c>
      <c r="E27" s="31"/>
      <c r="F27" s="32">
        <v>4829</v>
      </c>
      <c r="G27" s="33">
        <v>500234602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19</v>
      </c>
      <c r="G28" s="19">
        <v>4764288</v>
      </c>
    </row>
    <row r="29" spans="1:7" ht="27.75" customHeight="1" x14ac:dyDescent="0.25">
      <c r="A29" s="34" t="s">
        <v>42</v>
      </c>
      <c r="B29" s="26"/>
      <c r="C29" s="27">
        <v>2730</v>
      </c>
      <c r="D29" s="35">
        <v>591118695</v>
      </c>
      <c r="E29" s="26"/>
      <c r="F29" s="27">
        <v>5052</v>
      </c>
      <c r="G29" s="35">
        <v>737055608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20" t="s">
        <v>93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&amp;C&amp;"微軟正黑體,粗體"&amp;16勞工保險局108年12月統計提要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10" t="s">
        <v>43</v>
      </c>
      <c r="B1" s="111"/>
      <c r="C1" s="111"/>
      <c r="D1" s="111"/>
      <c r="E1" s="111"/>
      <c r="F1" s="111"/>
      <c r="G1" s="112"/>
    </row>
    <row r="2" spans="1:7" ht="25.15" customHeight="1" thickTop="1" thickBot="1" x14ac:dyDescent="0.3">
      <c r="A2" s="3"/>
      <c r="B2" s="113" t="s">
        <v>1</v>
      </c>
      <c r="C2" s="113"/>
      <c r="D2" s="113"/>
      <c r="E2" s="113" t="s">
        <v>2</v>
      </c>
      <c r="F2" s="113"/>
      <c r="G2" s="113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16">
        <v>525348</v>
      </c>
      <c r="C4" s="6"/>
      <c r="D4" s="7"/>
      <c r="E4" s="16">
        <f>B4</f>
        <v>525348</v>
      </c>
      <c r="F4" s="6"/>
      <c r="G4" s="7"/>
    </row>
    <row r="5" spans="1:7" ht="21" customHeight="1" x14ac:dyDescent="0.25">
      <c r="A5" s="8" t="s">
        <v>82</v>
      </c>
      <c r="B5" s="9"/>
      <c r="C5" s="24">
        <v>6966983</v>
      </c>
      <c r="D5" s="11"/>
      <c r="E5" s="9"/>
      <c r="F5" s="24">
        <f>C5</f>
        <v>6966983</v>
      </c>
      <c r="G5" s="11"/>
    </row>
    <row r="6" spans="1:7" ht="21" customHeight="1" x14ac:dyDescent="0.25">
      <c r="A6" s="8" t="s">
        <v>98</v>
      </c>
      <c r="B6" s="23"/>
      <c r="C6" s="13"/>
      <c r="D6" s="11">
        <v>39783.269999999997</v>
      </c>
      <c r="E6" s="23"/>
      <c r="F6" s="13"/>
      <c r="G6" s="11">
        <v>39369.910000000003</v>
      </c>
    </row>
    <row r="7" spans="1:7" ht="21" customHeight="1" thickBot="1" x14ac:dyDescent="0.3">
      <c r="A7" s="25" t="s">
        <v>37</v>
      </c>
      <c r="B7" s="36"/>
      <c r="C7" s="28"/>
      <c r="D7" s="14">
        <v>19007208440</v>
      </c>
      <c r="E7" s="36"/>
      <c r="F7" s="28"/>
      <c r="G7" s="14">
        <v>220880936252</v>
      </c>
    </row>
    <row r="8" spans="1:7" ht="19.5" customHeight="1" thickTop="1" thickBot="1" x14ac:dyDescent="0.3">
      <c r="A8" s="114" t="s">
        <v>44</v>
      </c>
      <c r="B8" s="115" t="s">
        <v>13</v>
      </c>
      <c r="C8" s="116"/>
      <c r="D8" s="117" t="s">
        <v>6</v>
      </c>
      <c r="E8" s="115" t="s">
        <v>13</v>
      </c>
      <c r="F8" s="116"/>
      <c r="G8" s="117" t="s">
        <v>6</v>
      </c>
    </row>
    <row r="9" spans="1:7" ht="18" thickTop="1" thickBot="1" x14ac:dyDescent="0.3">
      <c r="A9" s="114"/>
      <c r="B9" s="53"/>
      <c r="C9" s="57" t="s">
        <v>45</v>
      </c>
      <c r="D9" s="117"/>
      <c r="E9" s="15"/>
      <c r="F9" s="57" t="s">
        <v>45</v>
      </c>
      <c r="G9" s="117"/>
    </row>
    <row r="10" spans="1:7" ht="21" customHeight="1" thickTop="1" x14ac:dyDescent="0.25">
      <c r="A10" s="29" t="s">
        <v>39</v>
      </c>
      <c r="B10" s="38">
        <f t="shared" ref="B10:G10" si="0">SUM(B11:B14)</f>
        <v>11445</v>
      </c>
      <c r="C10" s="39">
        <f t="shared" si="0"/>
        <v>1</v>
      </c>
      <c r="D10" s="39">
        <f t="shared" si="0"/>
        <v>1859841270</v>
      </c>
      <c r="E10" s="38">
        <f t="shared" si="0"/>
        <v>124935</v>
      </c>
      <c r="F10" s="39">
        <f t="shared" si="0"/>
        <v>28</v>
      </c>
      <c r="G10" s="40">
        <f t="shared" si="0"/>
        <v>26903089673</v>
      </c>
    </row>
    <row r="11" spans="1:7" ht="21" customHeight="1" x14ac:dyDescent="0.25">
      <c r="A11" s="12" t="s">
        <v>46</v>
      </c>
      <c r="B11" s="31">
        <v>8461</v>
      </c>
      <c r="C11" s="32"/>
      <c r="D11" s="33">
        <v>1494862286</v>
      </c>
      <c r="E11" s="31">
        <v>87619</v>
      </c>
      <c r="F11" s="32"/>
      <c r="G11" s="33">
        <v>22698449882</v>
      </c>
    </row>
    <row r="12" spans="1:7" ht="21" customHeight="1" x14ac:dyDescent="0.25">
      <c r="A12" s="12" t="s">
        <v>47</v>
      </c>
      <c r="B12" s="5">
        <v>1290</v>
      </c>
      <c r="C12" s="10"/>
      <c r="D12" s="19">
        <v>288821097</v>
      </c>
      <c r="E12" s="5">
        <v>18386</v>
      </c>
      <c r="F12" s="10"/>
      <c r="G12" s="19">
        <v>3219586577</v>
      </c>
    </row>
    <row r="13" spans="1:7" ht="21" customHeight="1" x14ac:dyDescent="0.25">
      <c r="A13" s="12" t="s">
        <v>48</v>
      </c>
      <c r="B13" s="5">
        <v>1693</v>
      </c>
      <c r="C13" s="10"/>
      <c r="D13" s="19">
        <v>76134135</v>
      </c>
      <c r="E13" s="5">
        <v>18760</v>
      </c>
      <c r="F13" s="10"/>
      <c r="G13" s="19">
        <v>928403559</v>
      </c>
    </row>
    <row r="14" spans="1:7" ht="21" customHeight="1" thickBot="1" x14ac:dyDescent="0.3">
      <c r="A14" s="34" t="s">
        <v>99</v>
      </c>
      <c r="B14" s="26">
        <v>1</v>
      </c>
      <c r="C14" s="27">
        <v>1</v>
      </c>
      <c r="D14" s="35">
        <v>23752</v>
      </c>
      <c r="E14" s="26">
        <v>170</v>
      </c>
      <c r="F14" s="27">
        <v>28</v>
      </c>
      <c r="G14" s="35">
        <v>56649655</v>
      </c>
    </row>
    <row r="15" spans="1:7" ht="16.350000000000001" customHeight="1" thickTop="1" x14ac:dyDescent="0.25">
      <c r="A15" s="109" t="s">
        <v>106</v>
      </c>
    </row>
    <row r="16" spans="1:7" ht="16.350000000000001" customHeight="1" x14ac:dyDescent="0.25">
      <c r="A16" s="20" t="s">
        <v>96</v>
      </c>
    </row>
    <row r="17" spans="1:7" ht="16.350000000000001" customHeight="1" x14ac:dyDescent="0.25">
      <c r="A17" s="20" t="s">
        <v>97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10" t="s">
        <v>49</v>
      </c>
      <c r="B19" s="111"/>
      <c r="C19" s="111"/>
      <c r="D19" s="111"/>
      <c r="E19" s="111"/>
      <c r="F19" s="111"/>
      <c r="G19" s="112"/>
    </row>
    <row r="20" spans="1:7" ht="25.15" customHeight="1" thickTop="1" thickBot="1" x14ac:dyDescent="0.3">
      <c r="A20" s="74"/>
      <c r="B20" s="113" t="s">
        <v>1</v>
      </c>
      <c r="C20" s="113"/>
      <c r="D20" s="113"/>
      <c r="E20" s="113" t="s">
        <v>2</v>
      </c>
      <c r="F20" s="113"/>
      <c r="G20" s="113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1084030</v>
      </c>
      <c r="D23" s="11"/>
      <c r="E23" s="23"/>
      <c r="F23" s="24">
        <f>C23</f>
        <v>1084030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276640779</v>
      </c>
      <c r="E24" s="28"/>
      <c r="F24" s="28"/>
      <c r="G24" s="14">
        <v>3375892518</v>
      </c>
    </row>
    <row r="25" spans="1:7" ht="25.15" customHeight="1" thickTop="1" thickBot="1" x14ac:dyDescent="0.3">
      <c r="A25" s="37" t="s">
        <v>12</v>
      </c>
      <c r="B25" s="113" t="s">
        <v>13</v>
      </c>
      <c r="C25" s="118"/>
      <c r="D25" s="55" t="s">
        <v>6</v>
      </c>
      <c r="E25" s="113" t="s">
        <v>13</v>
      </c>
      <c r="F25" s="118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3883</v>
      </c>
      <c r="D26" s="30">
        <f>SUM(D27:D29)</f>
        <v>644589000</v>
      </c>
      <c r="E26" s="16"/>
      <c r="F26" s="17">
        <f>SUM(F27:F29)</f>
        <v>45001</v>
      </c>
      <c r="G26" s="30">
        <f>SUM(G27:G29)</f>
        <v>7398896400</v>
      </c>
    </row>
    <row r="27" spans="1:7" ht="21" customHeight="1" x14ac:dyDescent="0.25">
      <c r="A27" s="12" t="s">
        <v>18</v>
      </c>
      <c r="B27" s="5"/>
      <c r="C27" s="32">
        <v>213</v>
      </c>
      <c r="D27" s="33">
        <v>4386000</v>
      </c>
      <c r="E27" s="31"/>
      <c r="F27" s="32">
        <v>2246</v>
      </c>
      <c r="G27" s="33">
        <v>46246800</v>
      </c>
    </row>
    <row r="28" spans="1:7" ht="21" customHeight="1" x14ac:dyDescent="0.25">
      <c r="A28" s="12" t="s">
        <v>51</v>
      </c>
      <c r="B28" s="5"/>
      <c r="C28" s="10">
        <v>1115</v>
      </c>
      <c r="D28" s="19">
        <v>249288000</v>
      </c>
      <c r="E28" s="5"/>
      <c r="F28" s="10">
        <v>12806</v>
      </c>
      <c r="G28" s="19">
        <v>2770452600</v>
      </c>
    </row>
    <row r="29" spans="1:7" ht="21" customHeight="1" thickBot="1" x14ac:dyDescent="0.3">
      <c r="A29" s="34" t="s">
        <v>52</v>
      </c>
      <c r="B29" s="26"/>
      <c r="C29" s="27">
        <v>2555</v>
      </c>
      <c r="D29" s="35">
        <v>390915000</v>
      </c>
      <c r="E29" s="26"/>
      <c r="F29" s="27">
        <v>29949</v>
      </c>
      <c r="G29" s="35">
        <v>4582197000</v>
      </c>
    </row>
    <row r="30" spans="1:7" ht="16.350000000000001" customHeight="1" thickTop="1" x14ac:dyDescent="0.25">
      <c r="A30" s="20" t="s">
        <v>85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10" t="s">
        <v>89</v>
      </c>
      <c r="B32" s="111"/>
      <c r="C32" s="111"/>
      <c r="D32" s="111"/>
      <c r="E32" s="111"/>
      <c r="F32" s="111"/>
      <c r="G32" s="112"/>
    </row>
    <row r="33" spans="1:7" ht="25.15" customHeight="1" thickTop="1" thickBot="1" x14ac:dyDescent="0.3">
      <c r="A33" s="102"/>
      <c r="B33" s="113" t="s">
        <v>1</v>
      </c>
      <c r="C33" s="113"/>
      <c r="D33" s="113"/>
      <c r="E33" s="113" t="s">
        <v>92</v>
      </c>
      <c r="F33" s="113"/>
      <c r="G33" s="113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80</v>
      </c>
      <c r="B36" s="31"/>
      <c r="C36" s="24">
        <v>239855</v>
      </c>
      <c r="D36" s="33"/>
      <c r="E36" s="31"/>
      <c r="F36" s="24">
        <f>C36</f>
        <v>239855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6408114</v>
      </c>
      <c r="E37" s="28"/>
      <c r="F37" s="28"/>
      <c r="G37" s="14">
        <v>50120174</v>
      </c>
    </row>
    <row r="38" spans="1:7" ht="22.5" customHeight="1" thickTop="1" thickBot="1" x14ac:dyDescent="0.3">
      <c r="A38" s="106" t="s">
        <v>12</v>
      </c>
      <c r="B38" s="113" t="s">
        <v>13</v>
      </c>
      <c r="C38" s="118"/>
      <c r="D38" s="55" t="s">
        <v>6</v>
      </c>
      <c r="E38" s="113" t="s">
        <v>13</v>
      </c>
      <c r="F38" s="118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339</v>
      </c>
      <c r="D39" s="85">
        <f>SUM(D40:D42)</f>
        <v>4716368</v>
      </c>
      <c r="E39" s="86"/>
      <c r="F39" s="17">
        <f>SUM(F40:F42)</f>
        <v>2405</v>
      </c>
      <c r="G39" s="85">
        <f>SUM(G40:G42)</f>
        <v>36428140</v>
      </c>
    </row>
    <row r="40" spans="1:7" ht="21" customHeight="1" x14ac:dyDescent="0.25">
      <c r="A40" s="12" t="s">
        <v>90</v>
      </c>
      <c r="B40" s="87"/>
      <c r="C40" s="32">
        <v>333</v>
      </c>
      <c r="D40" s="33">
        <v>3155768</v>
      </c>
      <c r="E40" s="31"/>
      <c r="F40" s="32">
        <v>2351</v>
      </c>
      <c r="G40" s="33">
        <v>22066540</v>
      </c>
    </row>
    <row r="41" spans="1:7" ht="21" customHeight="1" x14ac:dyDescent="0.25">
      <c r="A41" s="12" t="s">
        <v>51</v>
      </c>
      <c r="B41" s="87"/>
      <c r="C41" s="44">
        <v>1</v>
      </c>
      <c r="D41" s="83">
        <v>30600</v>
      </c>
      <c r="E41" s="87"/>
      <c r="F41" s="44">
        <v>12</v>
      </c>
      <c r="G41" s="83">
        <v>1509600</v>
      </c>
    </row>
    <row r="42" spans="1:7" ht="21" customHeight="1" thickBot="1" x14ac:dyDescent="0.3">
      <c r="A42" s="34" t="s">
        <v>52</v>
      </c>
      <c r="B42" s="88"/>
      <c r="C42" s="27">
        <v>5</v>
      </c>
      <c r="D42" s="82">
        <v>1530000</v>
      </c>
      <c r="E42" s="88"/>
      <c r="F42" s="27">
        <v>42</v>
      </c>
      <c r="G42" s="82">
        <v>12852000</v>
      </c>
    </row>
    <row r="43" spans="1:7" ht="16.350000000000001" customHeight="1" thickTop="1" x14ac:dyDescent="0.25">
      <c r="A43" s="20" t="s">
        <v>91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&amp;C&amp;"微軟正黑體,粗體"&amp;16勞工保險局108年12月統計提要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19" t="s">
        <v>53</v>
      </c>
      <c r="B1" s="120"/>
      <c r="C1" s="120"/>
      <c r="D1" s="120"/>
      <c r="E1" s="120"/>
      <c r="F1" s="120"/>
      <c r="G1" s="120"/>
      <c r="H1" s="120"/>
      <c r="AMG1"/>
      <c r="AMH1"/>
      <c r="AMI1"/>
      <c r="AMJ1"/>
      <c r="AMK1"/>
    </row>
    <row r="2" spans="1:1025" ht="26.25" customHeight="1" thickTop="1" thickBot="1" x14ac:dyDescent="0.3">
      <c r="A2" s="102"/>
      <c r="B2" s="121" t="s">
        <v>1</v>
      </c>
      <c r="C2" s="122"/>
      <c r="D2" s="122"/>
      <c r="E2" s="123"/>
      <c r="F2" s="121" t="s">
        <v>2</v>
      </c>
      <c r="G2" s="122"/>
      <c r="H2" s="123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3" t="s">
        <v>69</v>
      </c>
      <c r="C3" s="118"/>
      <c r="D3" s="124" t="s">
        <v>6</v>
      </c>
      <c r="E3" s="117"/>
      <c r="F3" s="121" t="s">
        <v>69</v>
      </c>
      <c r="G3" s="138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588863</v>
      </c>
      <c r="D4" s="132">
        <f>SUM(D5:D6)</f>
        <v>4247024896</v>
      </c>
      <c r="E4" s="133"/>
      <c r="F4" s="22"/>
      <c r="G4" s="22">
        <f>C4</f>
        <v>588863</v>
      </c>
      <c r="H4" s="40">
        <f>SUM(H5:H6)</f>
        <v>51527185712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529319</v>
      </c>
      <c r="D5" s="134">
        <v>3814828512</v>
      </c>
      <c r="E5" s="135"/>
      <c r="F5" s="78"/>
      <c r="G5" s="24">
        <f>C5</f>
        <v>529319</v>
      </c>
      <c r="H5" s="33">
        <v>46415072240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59544</v>
      </c>
      <c r="D6" s="136">
        <v>432196384</v>
      </c>
      <c r="E6" s="137"/>
      <c r="F6" s="28"/>
      <c r="G6" s="28">
        <f>C6</f>
        <v>59544</v>
      </c>
      <c r="H6" s="14">
        <v>5112113472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5" t="s">
        <v>56</v>
      </c>
      <c r="B8" s="126"/>
      <c r="C8" s="126"/>
      <c r="D8" s="126"/>
      <c r="E8" s="126"/>
      <c r="F8" s="126"/>
      <c r="G8" s="126"/>
      <c r="H8" s="127"/>
    </row>
    <row r="9" spans="1:1025" ht="28.5" customHeight="1" thickTop="1" thickBot="1" x14ac:dyDescent="0.3">
      <c r="A9" s="130" t="s">
        <v>57</v>
      </c>
      <c r="B9" s="113" t="s">
        <v>103</v>
      </c>
      <c r="C9" s="113"/>
      <c r="D9" s="113"/>
      <c r="E9" s="113"/>
      <c r="F9" s="113" t="s">
        <v>86</v>
      </c>
      <c r="G9" s="113"/>
      <c r="H9" s="113"/>
    </row>
    <row r="10" spans="1:1025" ht="28.9" customHeight="1" thickTop="1" thickBot="1" x14ac:dyDescent="0.3">
      <c r="A10" s="143"/>
      <c r="B10" s="139" t="s">
        <v>58</v>
      </c>
      <c r="C10" s="140"/>
      <c r="D10" s="141" t="s">
        <v>6</v>
      </c>
      <c r="E10" s="142"/>
      <c r="F10" s="128" t="s">
        <v>58</v>
      </c>
      <c r="G10" s="129"/>
      <c r="H10" s="117" t="s">
        <v>6</v>
      </c>
    </row>
    <row r="11" spans="1:1025" ht="28.9" customHeight="1" thickTop="1" thickBot="1" x14ac:dyDescent="0.3">
      <c r="A11" s="131"/>
      <c r="B11" s="58" t="s">
        <v>87</v>
      </c>
      <c r="C11" s="59" t="s">
        <v>88</v>
      </c>
      <c r="D11" s="59" t="s">
        <v>87</v>
      </c>
      <c r="E11" s="54" t="s">
        <v>88</v>
      </c>
      <c r="F11" s="128"/>
      <c r="G11" s="129"/>
      <c r="H11" s="117"/>
    </row>
    <row r="12" spans="1:1025" ht="26.25" customHeight="1" thickTop="1" x14ac:dyDescent="0.25">
      <c r="A12" s="8" t="s">
        <v>7</v>
      </c>
      <c r="B12" s="24">
        <v>3244691</v>
      </c>
      <c r="C12" s="24">
        <v>3230918</v>
      </c>
      <c r="D12" s="13"/>
      <c r="E12" s="11"/>
      <c r="F12" s="86"/>
      <c r="G12" s="17">
        <f>C12</f>
        <v>3230918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12554293998</v>
      </c>
      <c r="E13" s="11">
        <f>SUM(E14:E15)</f>
        <v>2813705457</v>
      </c>
      <c r="F13" s="87"/>
      <c r="G13" s="60"/>
      <c r="H13" s="11">
        <f>SUM(H14:H15)</f>
        <v>53850440589</v>
      </c>
    </row>
    <row r="14" spans="1:1025" ht="26.25" customHeight="1" x14ac:dyDescent="0.25">
      <c r="A14" s="41" t="s">
        <v>60</v>
      </c>
      <c r="B14" s="10"/>
      <c r="C14" s="10"/>
      <c r="D14" s="13">
        <v>2819106214</v>
      </c>
      <c r="E14" s="11">
        <v>2813705457</v>
      </c>
      <c r="F14" s="87"/>
      <c r="G14" s="60"/>
      <c r="H14" s="11">
        <v>34279106753</v>
      </c>
    </row>
    <row r="15" spans="1:1025" ht="26.25" customHeight="1" thickBot="1" x14ac:dyDescent="0.3">
      <c r="A15" s="42" t="s">
        <v>61</v>
      </c>
      <c r="B15" s="27"/>
      <c r="C15" s="27"/>
      <c r="D15" s="28">
        <v>9735187784</v>
      </c>
      <c r="E15" s="14">
        <v>0</v>
      </c>
      <c r="F15" s="88"/>
      <c r="G15" s="27"/>
      <c r="H15" s="11">
        <v>19571333836</v>
      </c>
    </row>
    <row r="16" spans="1:1025" ht="28.5" customHeight="1" thickTop="1" thickBot="1" x14ac:dyDescent="0.3">
      <c r="A16" s="130" t="s">
        <v>12</v>
      </c>
      <c r="B16" s="113" t="s">
        <v>104</v>
      </c>
      <c r="C16" s="113"/>
      <c r="D16" s="113"/>
      <c r="E16" s="113"/>
      <c r="F16" s="113" t="s">
        <v>86</v>
      </c>
      <c r="G16" s="113"/>
      <c r="H16" s="113"/>
    </row>
    <row r="17" spans="1:8" ht="28.9" customHeight="1" thickTop="1" thickBot="1" x14ac:dyDescent="0.3">
      <c r="A17" s="143"/>
      <c r="B17" s="115" t="s">
        <v>58</v>
      </c>
      <c r="C17" s="116"/>
      <c r="D17" s="117" t="s">
        <v>6</v>
      </c>
      <c r="E17" s="113"/>
      <c r="F17" s="115" t="s">
        <v>58</v>
      </c>
      <c r="G17" s="116"/>
      <c r="H17" s="117" t="s">
        <v>6</v>
      </c>
    </row>
    <row r="18" spans="1:8" ht="25.9" customHeight="1" thickTop="1" thickBot="1" x14ac:dyDescent="0.3">
      <c r="A18" s="131"/>
      <c r="B18" s="53"/>
      <c r="C18" s="57" t="s">
        <v>14</v>
      </c>
      <c r="D18" s="117"/>
      <c r="E18" s="113"/>
      <c r="F18" s="53"/>
      <c r="G18" s="57" t="s">
        <v>14</v>
      </c>
      <c r="H18" s="117"/>
    </row>
    <row r="19" spans="1:8" ht="26.25" customHeight="1" thickTop="1" x14ac:dyDescent="0.25">
      <c r="A19" s="29" t="s">
        <v>15</v>
      </c>
      <c r="B19" s="16">
        <f>B24+B31</f>
        <v>1804812</v>
      </c>
      <c r="C19" s="17"/>
      <c r="D19" s="17"/>
      <c r="E19" s="85">
        <f>E20+E23</f>
        <v>6909768944</v>
      </c>
      <c r="F19" s="16">
        <f>F24+F31</f>
        <v>1833837</v>
      </c>
      <c r="G19" s="17"/>
      <c r="H19" s="30">
        <f>H20+H23</f>
        <v>82111121009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4715817828</v>
      </c>
      <c r="F20" s="31"/>
      <c r="G20" s="60"/>
      <c r="H20" s="61">
        <f>H21+H22</f>
        <v>54999182838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1604940615</v>
      </c>
      <c r="F21" s="31"/>
      <c r="G21" s="60"/>
      <c r="H21" s="61">
        <v>18303022391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3110877213</v>
      </c>
      <c r="F22" s="31"/>
      <c r="G22" s="60"/>
      <c r="H22" s="61">
        <v>36696160447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2193951116</v>
      </c>
      <c r="F23" s="68"/>
      <c r="G23" s="72"/>
      <c r="H23" s="73">
        <f>H26+H27+H29</f>
        <v>27111938171</v>
      </c>
    </row>
    <row r="24" spans="1:8" ht="26.25" customHeight="1" x14ac:dyDescent="0.25">
      <c r="A24" s="12" t="s">
        <v>17</v>
      </c>
      <c r="B24" s="62">
        <f>SUM(B25:B30)</f>
        <v>1802449</v>
      </c>
      <c r="C24" s="60">
        <f>SUM(C25:C30)</f>
        <v>12512</v>
      </c>
      <c r="D24" s="60"/>
      <c r="E24" s="83">
        <f>SUM(E25:E30)</f>
        <v>6767972504</v>
      </c>
      <c r="F24" s="31">
        <f t="shared" ref="F24:F30" si="0">B24</f>
        <v>1802449</v>
      </c>
      <c r="G24" s="60">
        <f>SUM(G25:G30)</f>
        <v>141004</v>
      </c>
      <c r="H24" s="61">
        <f>SUM(H25:H30)</f>
        <v>80295793229</v>
      </c>
    </row>
    <row r="25" spans="1:8" ht="26.25" customHeight="1" x14ac:dyDescent="0.25">
      <c r="A25" s="46" t="s">
        <v>70</v>
      </c>
      <c r="B25" s="5">
        <v>1102473</v>
      </c>
      <c r="C25" s="44">
        <v>10644</v>
      </c>
      <c r="D25" s="60"/>
      <c r="E25" s="83">
        <v>4169248907</v>
      </c>
      <c r="F25" s="31">
        <f t="shared" si="0"/>
        <v>1102473</v>
      </c>
      <c r="G25" s="32">
        <v>117668</v>
      </c>
      <c r="H25" s="45">
        <v>48463280205</v>
      </c>
    </row>
    <row r="26" spans="1:8" ht="26.25" customHeight="1" x14ac:dyDescent="0.25">
      <c r="A26" s="46" t="s">
        <v>71</v>
      </c>
      <c r="B26" s="5">
        <v>536099</v>
      </c>
      <c r="C26" s="10">
        <v>65</v>
      </c>
      <c r="D26" s="60"/>
      <c r="E26" s="83">
        <v>1943258392</v>
      </c>
      <c r="F26" s="31">
        <f t="shared" si="0"/>
        <v>536099</v>
      </c>
      <c r="G26" s="10">
        <v>1813</v>
      </c>
      <c r="H26" s="45">
        <v>24110336987</v>
      </c>
    </row>
    <row r="27" spans="1:8" ht="26.25" customHeight="1" x14ac:dyDescent="0.25">
      <c r="A27" s="46" t="s">
        <v>72</v>
      </c>
      <c r="B27" s="5">
        <v>42012</v>
      </c>
      <c r="C27" s="10">
        <v>439</v>
      </c>
      <c r="D27" s="60"/>
      <c r="E27" s="83">
        <v>152453716</v>
      </c>
      <c r="F27" s="31">
        <f t="shared" si="0"/>
        <v>42012</v>
      </c>
      <c r="G27" s="10">
        <v>5587</v>
      </c>
      <c r="H27" s="45">
        <v>1816097424</v>
      </c>
    </row>
    <row r="28" spans="1:8" ht="26.25" customHeight="1" x14ac:dyDescent="0.25">
      <c r="A28" s="46" t="s">
        <v>73</v>
      </c>
      <c r="B28" s="5">
        <v>7652</v>
      </c>
      <c r="C28" s="44">
        <v>113</v>
      </c>
      <c r="D28" s="60"/>
      <c r="E28" s="83">
        <v>28155956</v>
      </c>
      <c r="F28" s="31">
        <f t="shared" si="0"/>
        <v>7652</v>
      </c>
      <c r="G28" s="32">
        <v>1202</v>
      </c>
      <c r="H28" s="45">
        <v>332815709</v>
      </c>
    </row>
    <row r="29" spans="1:8" ht="26.25" customHeight="1" x14ac:dyDescent="0.25">
      <c r="A29" s="46" t="s">
        <v>74</v>
      </c>
      <c r="B29" s="5">
        <v>20052</v>
      </c>
      <c r="C29" s="10">
        <v>53</v>
      </c>
      <c r="D29" s="60"/>
      <c r="E29" s="83">
        <v>98239008</v>
      </c>
      <c r="F29" s="31">
        <f t="shared" si="0"/>
        <v>20052</v>
      </c>
      <c r="G29" s="10">
        <v>710</v>
      </c>
      <c r="H29" s="45">
        <v>1185503760</v>
      </c>
    </row>
    <row r="30" spans="1:8" ht="26.25" customHeight="1" x14ac:dyDescent="0.25">
      <c r="A30" s="46" t="s">
        <v>75</v>
      </c>
      <c r="B30" s="87">
        <v>94161</v>
      </c>
      <c r="C30" s="60">
        <v>1198</v>
      </c>
      <c r="D30" s="60"/>
      <c r="E30" s="83">
        <v>376616525</v>
      </c>
      <c r="F30" s="31">
        <f t="shared" si="0"/>
        <v>94161</v>
      </c>
      <c r="G30" s="60">
        <v>14024</v>
      </c>
      <c r="H30" s="83">
        <v>4387759144</v>
      </c>
    </row>
    <row r="31" spans="1:8" ht="26.25" customHeight="1" x14ac:dyDescent="0.25">
      <c r="A31" s="93" t="s">
        <v>16</v>
      </c>
      <c r="B31" s="94">
        <f>SUM(B32:B33)</f>
        <v>2363</v>
      </c>
      <c r="C31" s="95"/>
      <c r="D31" s="95"/>
      <c r="E31" s="96">
        <f>SUM(E32:E33)</f>
        <v>141796440</v>
      </c>
      <c r="F31" s="94">
        <f>SUM(F32:F33)</f>
        <v>31388</v>
      </c>
      <c r="G31" s="101"/>
      <c r="H31" s="96">
        <f>SUM(H32:H33)</f>
        <v>1815327780</v>
      </c>
    </row>
    <row r="32" spans="1:8" ht="26.25" customHeight="1" x14ac:dyDescent="0.25">
      <c r="A32" s="46" t="s">
        <v>76</v>
      </c>
      <c r="B32" s="87">
        <v>1354</v>
      </c>
      <c r="C32" s="60"/>
      <c r="D32" s="60"/>
      <c r="E32" s="83">
        <v>49563750</v>
      </c>
      <c r="F32" s="87">
        <v>19109</v>
      </c>
      <c r="G32" s="60"/>
      <c r="H32" s="33">
        <v>693089760</v>
      </c>
    </row>
    <row r="33" spans="1:8" ht="26.25" customHeight="1" thickBot="1" x14ac:dyDescent="0.3">
      <c r="A33" s="47" t="s">
        <v>77</v>
      </c>
      <c r="B33" s="88">
        <v>1009</v>
      </c>
      <c r="C33" s="27"/>
      <c r="D33" s="27"/>
      <c r="E33" s="82">
        <v>92232690</v>
      </c>
      <c r="F33" s="88">
        <v>12279</v>
      </c>
      <c r="G33" s="27"/>
      <c r="H33" s="14">
        <v>1122238020</v>
      </c>
    </row>
    <row r="34" spans="1:8" s="49" customFormat="1" ht="21.75" customHeight="1" thickTop="1" x14ac:dyDescent="0.25">
      <c r="A34" s="20" t="s">
        <v>95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84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9" t="s">
        <v>107</v>
      </c>
      <c r="B39" s="48"/>
      <c r="C39" s="48"/>
      <c r="D39" s="48"/>
      <c r="E39" s="48"/>
      <c r="F39" s="48"/>
      <c r="G39" s="48"/>
      <c r="H39" s="48"/>
    </row>
  </sheetData>
  <mergeCells count="24">
    <mergeCell ref="B16:E16"/>
    <mergeCell ref="F16:H16"/>
    <mergeCell ref="A9:A11"/>
    <mergeCell ref="A16:A18"/>
    <mergeCell ref="H17:H18"/>
    <mergeCell ref="B17:C17"/>
    <mergeCell ref="D17:E18"/>
    <mergeCell ref="F17:G17"/>
    <mergeCell ref="A8:H8"/>
    <mergeCell ref="B9:E9"/>
    <mergeCell ref="F9:H9"/>
    <mergeCell ref="B10:C10"/>
    <mergeCell ref="D10:E10"/>
    <mergeCell ref="F10:G11"/>
    <mergeCell ref="H10:H11"/>
    <mergeCell ref="D4:E4"/>
    <mergeCell ref="D5:E5"/>
    <mergeCell ref="D6:E6"/>
    <mergeCell ref="F3:G3"/>
    <mergeCell ref="A1:H1"/>
    <mergeCell ref="B2:E2"/>
    <mergeCell ref="F2:H2"/>
    <mergeCell ref="B3:C3"/>
    <mergeCell ref="D3:E3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&amp;C&amp;"微軟正黑體,粗體"&amp;16勞工保險局108年12月統計提要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2020-02-07T02:26:46Z</dcterms:created>
  <dcterms:modified xsi:type="dcterms:W3CDTF">2020-02-07T02:27:09Z</dcterms:modified>
  <dc:language/>
</cp:coreProperties>
</file>