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75" yWindow="60" windowWidth="13590" windowHeight="1255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39" i="3" l="1"/>
  <c r="F39" i="3"/>
  <c r="D39" i="3"/>
  <c r="C39" i="3"/>
  <c r="F36" i="3"/>
  <c r="E35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<sst xmlns="http://schemas.openxmlformats.org/spreadsheetml/2006/main" count="222" uniqueCount="101">
  <si>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</si>
  <si>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</si>
  <si>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</si>
  <si>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</si>
  <si>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</si>
  <si>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</si>
  <si>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</si>
  <si>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</si>
  <si>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</si>
  <si>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</si>
  <si>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</si>
  <si>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</si>
  <si>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</si>
  <si>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</si>
  <si>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</si>
  <si>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</si>
  <si>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</si>
  <si>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</si>
  <si>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</si>
  <si>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</si>
  <si>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</si>
  <si>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</si>
  <si>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</si>
  <si>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</si>
  <si>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</si>
  <si>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</si>
  <si>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</si>
  <si>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</si>
  <si>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</si>
  <si>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</si>
  <si>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</si>
  <si>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</si>
  <si>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</si>
  <si>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</si>
  <si>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</si>
  <si>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</si>
  <si>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</si>
  <si>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</si>
  <si>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</si>
  <si>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</si>
  <si>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</si>
  <si>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</si>
  <si>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</si>
  <si>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</si>
  <si>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</si>
  <si>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</si>
  <si>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</si>
  <si>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</si>
  <si>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</si>
  <si>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</si>
  <si>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</si>
  <si>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</si>
  <si>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</si>
  <si>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</si>
  <si>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</si>
  <si>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</si>
  <si>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</si>
  <si>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</si>
  <si>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</si>
  <si>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</si>
  <si>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</si>
  <si>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</si>
  <si>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</si>
  <si>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</si>
  <si>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</si>
  <si>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</si>
  <si>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</si>
  <si>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</si>
  <si>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</si>
  <si>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</si>
  <si>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</si>
  <si>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</si>
  <si>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</si>
  <si>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</si>
  <si>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</si>
  <si>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</si>
  <si>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</si>
  <si>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</si>
  <si>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</si>
  <si>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</si>
  <si>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</si>
  <si>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</si>
  <si>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</si>
  <si>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</si>
  <si>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</si>
  <si>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</si>
  <si>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</si>
  <si>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</si>
  <si>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</si>
  <si>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</si>
  <si>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</si>
  <si>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</si>
  <si>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</si>
  <si>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</si>
  <si>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納保資料每兩個月開單計費，統計數據於雙數月份公布</t>
    <phoneticPr fontId="8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</si>
  <si>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</si>
  <si>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</si>
  <si>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1,372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6,699,061</t>
    </r>
    <r>
      <rPr>
        <sz val="12"/>
        <rFont val="微軟正黑體"/>
        <family val="2"/>
        <charset val="136"/>
      </rPr>
      <t>元；初核人數不含國併勞。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</si>
  <si>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677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178,110</t>
    </r>
    <r>
      <rPr>
        <sz val="12"/>
        <rFont val="微軟正黑體"/>
        <family val="2"/>
        <charset val="136"/>
      </rPr>
      <t>元</t>
    </r>
    <r>
      <rPr>
        <sz val="12"/>
        <rFont val="微軟正黑體"/>
        <family val="2"/>
        <charset val="136"/>
      </rPr>
      <t>；初核人數不含勞併國。</t>
    </r>
    <phoneticPr fontId="8" type="noConversion"/>
  </si>
  <si>
    <t>本人請領月退休金(註2)</t>
    <phoneticPr fontId="6" type="noConversion"/>
  </si>
  <si>
    <t>平均提繳工資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</si>
</sst>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8" t="s">
        <v>0</v>
      </c>
      <c r="B1" s="109"/>
      <c r="C1" s="109"/>
      <c r="D1" s="109"/>
      <c r="E1" s="109"/>
      <c r="F1" s="109"/>
      <c r="G1" s="110"/>
    </row>
    <row r="2" spans="1:7" ht="30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570516</v>
      </c>
      <c r="C4" s="6"/>
      <c r="D4" s="7"/>
      <c r="E4" s="5">
        <f>B4</f>
        <v>570516</v>
      </c>
      <c r="F4" s="6"/>
      <c r="G4" s="7"/>
    </row>
    <row r="5" spans="1:7" ht="28.35" customHeight="1" x14ac:dyDescent="0.25">
      <c r="A5" s="8" t="s">
        <v>72</v>
      </c>
      <c r="B5" s="9"/>
      <c r="C5" s="10">
        <v>10406872</v>
      </c>
      <c r="D5" s="11"/>
      <c r="E5" s="9"/>
      <c r="F5" s="10">
        <f>C5</f>
        <v>10406872</v>
      </c>
      <c r="G5" s="11"/>
    </row>
    <row r="6" spans="1:7" ht="28.35" customHeight="1" x14ac:dyDescent="0.25">
      <c r="A6" s="8" t="s">
        <v>8</v>
      </c>
      <c r="B6" s="72"/>
      <c r="C6" s="72"/>
      <c r="D6" s="33">
        <v>32553.4</v>
      </c>
      <c r="E6" s="72"/>
      <c r="F6" s="72"/>
      <c r="G6" s="33">
        <v>32553.4</v>
      </c>
    </row>
    <row r="7" spans="1:7" ht="28.35" customHeight="1" x14ac:dyDescent="0.25">
      <c r="A7" s="8" t="s">
        <v>9</v>
      </c>
      <c r="B7" s="72"/>
      <c r="C7" s="72"/>
      <c r="D7" s="33">
        <f>D8+D9</f>
        <v>33865854131</v>
      </c>
      <c r="E7" s="72"/>
      <c r="F7" s="72"/>
      <c r="G7" s="33">
        <f>G8+G9</f>
        <v>33865854131</v>
      </c>
    </row>
    <row r="8" spans="1:7" ht="28.35" customHeight="1" x14ac:dyDescent="0.25">
      <c r="A8" s="12" t="s">
        <v>10</v>
      </c>
      <c r="B8" s="13"/>
      <c r="C8" s="13"/>
      <c r="D8" s="11">
        <v>33201280977</v>
      </c>
      <c r="E8" s="13"/>
      <c r="F8" s="13"/>
      <c r="G8" s="11">
        <v>33201280977</v>
      </c>
    </row>
    <row r="9" spans="1:7" ht="28.35" customHeight="1" thickBot="1" x14ac:dyDescent="0.3">
      <c r="A9" s="12" t="s">
        <v>11</v>
      </c>
      <c r="B9" s="13"/>
      <c r="C9" s="13"/>
      <c r="D9" s="14">
        <v>664573154</v>
      </c>
      <c r="E9" s="13"/>
      <c r="F9" s="13"/>
      <c r="G9" s="11">
        <v>664573154</v>
      </c>
    </row>
    <row r="10" spans="1:7" ht="30" customHeight="1" thickTop="1" thickBot="1" x14ac:dyDescent="0.3">
      <c r="A10" s="112" t="s">
        <v>12</v>
      </c>
      <c r="B10" s="113" t="s">
        <v>13</v>
      </c>
      <c r="C10" s="114"/>
      <c r="D10" s="115" t="s">
        <v>6</v>
      </c>
      <c r="E10" s="113" t="s">
        <v>13</v>
      </c>
      <c r="F10" s="114"/>
      <c r="G10" s="115" t="s">
        <v>6</v>
      </c>
    </row>
    <row r="11" spans="1:7" ht="23.25" customHeight="1" thickTop="1" thickBot="1" x14ac:dyDescent="0.3">
      <c r="A11" s="112"/>
      <c r="B11" s="52"/>
      <c r="C11" s="56" t="s">
        <v>14</v>
      </c>
      <c r="D11" s="115"/>
      <c r="E11" s="52"/>
      <c r="F11" s="56" t="s">
        <v>14</v>
      </c>
      <c r="G11" s="115"/>
    </row>
    <row r="12" spans="1:7" ht="28.35" customHeight="1" thickTop="1" x14ac:dyDescent="0.25">
      <c r="A12" s="4" t="s">
        <v>15</v>
      </c>
      <c r="B12" s="16">
        <f>B13+B14</f>
        <v>1357940</v>
      </c>
      <c r="C12" s="17"/>
      <c r="D12" s="7">
        <f>D13+D14</f>
        <v>34845272379</v>
      </c>
      <c r="E12" s="16">
        <f>E13+E14</f>
        <v>1357940</v>
      </c>
      <c r="F12" s="17"/>
      <c r="G12" s="7">
        <f>G13+G14</f>
        <v>34845272379</v>
      </c>
    </row>
    <row r="13" spans="1:7" ht="28.35" customHeight="1" x14ac:dyDescent="0.25">
      <c r="A13" s="12" t="s">
        <v>10</v>
      </c>
      <c r="B13" s="5">
        <v>1352785</v>
      </c>
      <c r="C13" s="18"/>
      <c r="D13" s="11">
        <v>34586654581</v>
      </c>
      <c r="E13" s="5">
        <v>1352785</v>
      </c>
      <c r="F13" s="10"/>
      <c r="G13" s="11">
        <v>34586654581</v>
      </c>
    </row>
    <row r="14" spans="1:7" ht="28.35" customHeight="1" thickBot="1" x14ac:dyDescent="0.3">
      <c r="A14" s="12" t="s">
        <v>11</v>
      </c>
      <c r="B14" s="5">
        <v>5155</v>
      </c>
      <c r="C14" s="18"/>
      <c r="D14" s="11">
        <v>258617798</v>
      </c>
      <c r="E14" s="5">
        <v>5155</v>
      </c>
      <c r="F14" s="10"/>
      <c r="G14" s="11">
        <v>258617798</v>
      </c>
    </row>
    <row r="15" spans="1:7" ht="28.35" customHeight="1" x14ac:dyDescent="0.25">
      <c r="A15" s="58" t="s">
        <v>16</v>
      </c>
      <c r="B15" s="59">
        <f>B17+B18+B20+B23+B26+B28</f>
        <v>39948</v>
      </c>
      <c r="C15" s="60"/>
      <c r="D15" s="61">
        <f>D17+D18+D20+D23+D26+D28</f>
        <v>11974335149</v>
      </c>
      <c r="E15" s="59">
        <f>E17+E18+E20+E23+E26+E28</f>
        <v>39948</v>
      </c>
      <c r="F15" s="60"/>
      <c r="G15" s="61">
        <f>G17+G18+G20+G23+G26+G28</f>
        <v>11974335149</v>
      </c>
    </row>
    <row r="16" spans="1:7" ht="28.35" customHeight="1" thickBot="1" x14ac:dyDescent="0.3">
      <c r="A16" s="62" t="s">
        <v>17</v>
      </c>
      <c r="B16" s="63">
        <f t="shared" ref="B16:G16" si="0">B21+B24+B27</f>
        <v>1317992</v>
      </c>
      <c r="C16" s="64">
        <f t="shared" si="0"/>
        <v>12244</v>
      </c>
      <c r="D16" s="65">
        <f t="shared" si="0"/>
        <v>22870937230</v>
      </c>
      <c r="E16" s="63">
        <f t="shared" si="0"/>
        <v>1317992</v>
      </c>
      <c r="F16" s="64">
        <f t="shared" si="0"/>
        <v>12244</v>
      </c>
      <c r="G16" s="65">
        <f t="shared" si="0"/>
        <v>22870937230</v>
      </c>
    </row>
    <row r="17" spans="1:7" ht="28.35" customHeight="1" x14ac:dyDescent="0.25">
      <c r="A17" s="58" t="s">
        <v>18</v>
      </c>
      <c r="B17" s="73">
        <v>9026</v>
      </c>
      <c r="C17" s="74"/>
      <c r="D17" s="75">
        <v>574475140</v>
      </c>
      <c r="E17" s="73">
        <v>9026</v>
      </c>
      <c r="F17" s="74"/>
      <c r="G17" s="75">
        <v>574475140</v>
      </c>
    </row>
    <row r="18" spans="1:7" ht="28.35" customHeight="1" x14ac:dyDescent="0.25">
      <c r="A18" s="83" t="s">
        <v>19</v>
      </c>
      <c r="B18" s="84">
        <v>11702</v>
      </c>
      <c r="C18" s="85"/>
      <c r="D18" s="86">
        <v>214180032</v>
      </c>
      <c r="E18" s="84">
        <v>11702</v>
      </c>
      <c r="F18" s="85"/>
      <c r="G18" s="86">
        <v>214180032</v>
      </c>
    </row>
    <row r="19" spans="1:7" ht="28.35" customHeight="1" x14ac:dyDescent="0.25">
      <c r="A19" s="12" t="s">
        <v>20</v>
      </c>
      <c r="B19" s="71">
        <f>B20+B21</f>
        <v>5624</v>
      </c>
      <c r="C19" s="57"/>
      <c r="D19" s="69">
        <f>D20+D21</f>
        <v>414466424</v>
      </c>
      <c r="E19" s="71">
        <f>E20+E21</f>
        <v>5624</v>
      </c>
      <c r="F19" s="57"/>
      <c r="G19" s="69">
        <f>G20+G21</f>
        <v>414466424</v>
      </c>
    </row>
    <row r="20" spans="1:7" ht="28.35" customHeight="1" x14ac:dyDescent="0.25">
      <c r="A20" s="43" t="s">
        <v>21</v>
      </c>
      <c r="B20" s="71">
        <v>1285</v>
      </c>
      <c r="C20" s="57"/>
      <c r="D20" s="69">
        <v>363317371</v>
      </c>
      <c r="E20" s="71">
        <v>1285</v>
      </c>
      <c r="F20" s="57"/>
      <c r="G20" s="69">
        <v>363317371</v>
      </c>
    </row>
    <row r="21" spans="1:7" ht="28.35" customHeight="1" x14ac:dyDescent="0.25">
      <c r="A21" s="43" t="s">
        <v>22</v>
      </c>
      <c r="B21" s="71">
        <v>4339</v>
      </c>
      <c r="C21" s="57">
        <v>35</v>
      </c>
      <c r="D21" s="69">
        <v>51149053</v>
      </c>
      <c r="E21" s="71">
        <f>B21</f>
        <v>4339</v>
      </c>
      <c r="F21" s="57">
        <v>35</v>
      </c>
      <c r="G21" s="69">
        <v>51149053</v>
      </c>
    </row>
    <row r="22" spans="1:7" ht="28.35" customHeight="1" x14ac:dyDescent="0.25">
      <c r="A22" s="87" t="s">
        <v>23</v>
      </c>
      <c r="B22" s="88">
        <f>B23+B24</f>
        <v>1292679</v>
      </c>
      <c r="C22" s="89"/>
      <c r="D22" s="90">
        <f>D23+D24</f>
        <v>31450592732</v>
      </c>
      <c r="E22" s="88">
        <f>E23+E24</f>
        <v>1292679</v>
      </c>
      <c r="F22" s="89"/>
      <c r="G22" s="90">
        <f>G23+G24</f>
        <v>31450592732</v>
      </c>
    </row>
    <row r="23" spans="1:7" ht="28.35" customHeight="1" x14ac:dyDescent="0.25">
      <c r="A23" s="43" t="s">
        <v>21</v>
      </c>
      <c r="B23" s="81">
        <v>8236</v>
      </c>
      <c r="C23" s="57"/>
      <c r="D23" s="77">
        <v>9006445553</v>
      </c>
      <c r="E23" s="81">
        <v>8236</v>
      </c>
      <c r="F23" s="57"/>
      <c r="G23" s="77">
        <v>9006445553</v>
      </c>
    </row>
    <row r="24" spans="1:7" ht="28.35" customHeight="1" x14ac:dyDescent="0.25">
      <c r="A24" s="43" t="s">
        <v>24</v>
      </c>
      <c r="B24" s="81">
        <v>1284443</v>
      </c>
      <c r="C24" s="57">
        <v>11823</v>
      </c>
      <c r="D24" s="77">
        <v>22444147179</v>
      </c>
      <c r="E24" s="81">
        <f>B24</f>
        <v>1284443</v>
      </c>
      <c r="F24" s="57">
        <v>11823</v>
      </c>
      <c r="G24" s="77">
        <v>22444147179</v>
      </c>
    </row>
    <row r="25" spans="1:7" ht="28.35" customHeight="1" x14ac:dyDescent="0.25">
      <c r="A25" s="87" t="s">
        <v>25</v>
      </c>
      <c r="B25" s="88">
        <f>B26+B27</f>
        <v>38909</v>
      </c>
      <c r="C25" s="89"/>
      <c r="D25" s="90">
        <f>D26+D27</f>
        <v>2189670766</v>
      </c>
      <c r="E25" s="88">
        <f>E26+E27</f>
        <v>38909</v>
      </c>
      <c r="F25" s="89"/>
      <c r="G25" s="90">
        <f>G26+G27</f>
        <v>2189670766</v>
      </c>
    </row>
    <row r="26" spans="1:7" ht="28.35" customHeight="1" x14ac:dyDescent="0.25">
      <c r="A26" s="43" t="s">
        <v>21</v>
      </c>
      <c r="B26" s="81">
        <v>9699</v>
      </c>
      <c r="C26" s="57"/>
      <c r="D26" s="77">
        <v>1814029768</v>
      </c>
      <c r="E26" s="81">
        <v>9699</v>
      </c>
      <c r="F26" s="57"/>
      <c r="G26" s="77">
        <v>1814029768</v>
      </c>
    </row>
    <row r="27" spans="1:7" ht="28.35" customHeight="1" x14ac:dyDescent="0.25">
      <c r="A27" s="91" t="s">
        <v>24</v>
      </c>
      <c r="B27" s="92">
        <v>29210</v>
      </c>
      <c r="C27" s="93">
        <v>386</v>
      </c>
      <c r="D27" s="94">
        <v>375640998</v>
      </c>
      <c r="E27" s="92">
        <f>B27</f>
        <v>29210</v>
      </c>
      <c r="F27" s="93">
        <v>386</v>
      </c>
      <c r="G27" s="94">
        <v>375640998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1887285</v>
      </c>
      <c r="E28" s="36">
        <v>0</v>
      </c>
      <c r="F28" s="28"/>
      <c r="G28" s="14">
        <v>1887285</v>
      </c>
    </row>
    <row r="29" spans="1:7" ht="20.25" customHeight="1" thickTop="1" x14ac:dyDescent="0.25">
      <c r="A29" s="103" t="s">
        <v>92</v>
      </c>
    </row>
    <row r="30" spans="1:7" ht="20.25" customHeight="1" x14ac:dyDescent="0.25">
      <c r="A30" s="103" t="s">
        <v>93</v>
      </c>
    </row>
    <row r="31" spans="1:7" ht="20.25" customHeight="1" x14ac:dyDescent="0.25">
      <c r="A31" s="104" t="s">
        <v>97</v>
      </c>
    </row>
    <row r="32" spans="1:7" ht="21" customHeight="1" x14ac:dyDescent="0.25">
      <c r="A32" s="103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8" t="s">
        <v>27</v>
      </c>
      <c r="B1" s="109"/>
      <c r="C1" s="109"/>
      <c r="D1" s="109"/>
      <c r="E1" s="109"/>
      <c r="F1" s="109"/>
      <c r="G1" s="110"/>
    </row>
    <row r="2" spans="1:7" ht="28.15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522380</v>
      </c>
      <c r="C4" s="22"/>
      <c r="D4" s="7"/>
      <c r="E4" s="21">
        <f>B4</f>
        <v>522380</v>
      </c>
      <c r="F4" s="22"/>
      <c r="G4" s="7"/>
    </row>
    <row r="5" spans="1:7" ht="28.15" customHeight="1" x14ac:dyDescent="0.25">
      <c r="A5" s="8" t="s">
        <v>72</v>
      </c>
      <c r="B5" s="23"/>
      <c r="C5" s="24">
        <v>6957304</v>
      </c>
      <c r="D5" s="11"/>
      <c r="E5" s="23"/>
      <c r="F5" s="24">
        <f>C5</f>
        <v>6957304</v>
      </c>
      <c r="G5" s="11"/>
    </row>
    <row r="6" spans="1:7" ht="28.15" customHeight="1" x14ac:dyDescent="0.25">
      <c r="A6" s="8" t="s">
        <v>8</v>
      </c>
      <c r="B6" s="5"/>
      <c r="C6" s="10"/>
      <c r="D6" s="11">
        <v>34134.080000000002</v>
      </c>
      <c r="E6" s="13"/>
      <c r="F6" s="13"/>
      <c r="G6" s="11">
        <v>34134.080000000002</v>
      </c>
    </row>
    <row r="7" spans="1:7" ht="28.15" customHeight="1" thickBot="1" x14ac:dyDescent="0.3">
      <c r="A7" s="25" t="s">
        <v>9</v>
      </c>
      <c r="B7" s="26"/>
      <c r="C7" s="27"/>
      <c r="D7" s="14">
        <v>2407077920</v>
      </c>
      <c r="E7" s="28"/>
      <c r="F7" s="28"/>
      <c r="G7" s="14">
        <v>2407077920</v>
      </c>
    </row>
    <row r="8" spans="1:7" ht="28.15" customHeight="1" thickTop="1" thickBot="1" x14ac:dyDescent="0.3">
      <c r="A8" s="112" t="s">
        <v>12</v>
      </c>
      <c r="B8" s="113" t="s">
        <v>13</v>
      </c>
      <c r="C8" s="113"/>
      <c r="D8" s="111" t="s">
        <v>6</v>
      </c>
      <c r="E8" s="113" t="s">
        <v>13</v>
      </c>
      <c r="F8" s="113"/>
      <c r="G8" s="111" t="s">
        <v>6</v>
      </c>
    </row>
    <row r="9" spans="1:7" ht="18" thickTop="1" thickBot="1" x14ac:dyDescent="0.3">
      <c r="A9" s="112"/>
      <c r="B9" s="52"/>
      <c r="C9" s="53" t="s">
        <v>28</v>
      </c>
      <c r="D9" s="111"/>
      <c r="E9" s="15"/>
      <c r="F9" s="53" t="s">
        <v>28</v>
      </c>
      <c r="G9" s="111"/>
    </row>
    <row r="10" spans="1:7" ht="28.15" customHeight="1" thickTop="1" x14ac:dyDescent="0.25">
      <c r="A10" s="29" t="s">
        <v>15</v>
      </c>
      <c r="B10" s="16">
        <f t="shared" ref="B10:G10" si="0">SUM(B11:B15)</f>
        <v>57497</v>
      </c>
      <c r="C10" s="17">
        <f t="shared" si="0"/>
        <v>12101</v>
      </c>
      <c r="D10" s="30">
        <f t="shared" si="0"/>
        <v>1295695873</v>
      </c>
      <c r="E10" s="16">
        <f t="shared" si="0"/>
        <v>57497</v>
      </c>
      <c r="F10" s="17">
        <f t="shared" si="0"/>
        <v>12101</v>
      </c>
      <c r="G10" s="30">
        <f t="shared" si="0"/>
        <v>1295695873</v>
      </c>
    </row>
    <row r="11" spans="1:7" ht="28.15" customHeight="1" x14ac:dyDescent="0.25">
      <c r="A11" s="12" t="s">
        <v>29</v>
      </c>
      <c r="B11" s="5">
        <v>25013</v>
      </c>
      <c r="C11" s="10">
        <v>4567</v>
      </c>
      <c r="D11" s="19">
        <v>577685836</v>
      </c>
      <c r="E11" s="31">
        <v>25013</v>
      </c>
      <c r="F11" s="32">
        <v>4567</v>
      </c>
      <c r="G11" s="33">
        <v>577685836</v>
      </c>
    </row>
    <row r="12" spans="1:7" ht="28.15" customHeight="1" x14ac:dyDescent="0.25">
      <c r="A12" s="12" t="s">
        <v>30</v>
      </c>
      <c r="B12" s="5">
        <v>2425</v>
      </c>
      <c r="C12" s="10">
        <f>B12</f>
        <v>2425</v>
      </c>
      <c r="D12" s="19">
        <v>123949388</v>
      </c>
      <c r="E12" s="5">
        <v>2425</v>
      </c>
      <c r="F12" s="10">
        <v>2425</v>
      </c>
      <c r="G12" s="19">
        <v>123949388</v>
      </c>
    </row>
    <row r="13" spans="1:7" ht="28.15" customHeight="1" x14ac:dyDescent="0.25">
      <c r="A13" s="12" t="s">
        <v>31</v>
      </c>
      <c r="B13" s="5">
        <v>1589</v>
      </c>
      <c r="C13" s="10">
        <v>374</v>
      </c>
      <c r="D13" s="19">
        <v>35809207</v>
      </c>
      <c r="E13" s="5">
        <v>1589</v>
      </c>
      <c r="F13" s="10">
        <v>374</v>
      </c>
      <c r="G13" s="19">
        <v>35809207</v>
      </c>
    </row>
    <row r="14" spans="1:7" ht="28.15" customHeight="1" x14ac:dyDescent="0.25">
      <c r="A14" s="12" t="s">
        <v>32</v>
      </c>
      <c r="B14" s="5">
        <v>28509</v>
      </c>
      <c r="C14" s="10">
        <v>4747</v>
      </c>
      <c r="D14" s="19">
        <v>558277484</v>
      </c>
      <c r="E14" s="5">
        <v>28509</v>
      </c>
      <c r="F14" s="10">
        <v>4747</v>
      </c>
      <c r="G14" s="19">
        <v>558277484</v>
      </c>
    </row>
    <row r="15" spans="1:7" ht="28.15" customHeight="1" thickBot="1" x14ac:dyDescent="0.3">
      <c r="A15" s="34" t="s">
        <v>33</v>
      </c>
      <c r="B15" s="105">
        <v>-39</v>
      </c>
      <c r="C15" s="106">
        <v>-12</v>
      </c>
      <c r="D15" s="107">
        <v>-26042</v>
      </c>
      <c r="E15" s="105">
        <v>-39</v>
      </c>
      <c r="F15" s="106">
        <v>-12</v>
      </c>
      <c r="G15" s="107">
        <v>-26042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8" t="s">
        <v>34</v>
      </c>
      <c r="B18" s="109"/>
      <c r="C18" s="109"/>
      <c r="D18" s="109"/>
      <c r="E18" s="109"/>
      <c r="F18" s="109"/>
      <c r="G18" s="110"/>
    </row>
    <row r="19" spans="1:7" ht="28.15" customHeight="1" thickTop="1" thickBot="1" x14ac:dyDescent="0.3">
      <c r="A19" s="68"/>
      <c r="B19" s="111" t="s">
        <v>1</v>
      </c>
      <c r="C19" s="111"/>
      <c r="D19" s="111"/>
      <c r="E19" s="111" t="s">
        <v>2</v>
      </c>
      <c r="F19" s="111"/>
      <c r="G19" s="111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531597</v>
      </c>
      <c r="C21" s="6"/>
      <c r="D21" s="7"/>
      <c r="E21" s="70">
        <f>B21</f>
        <v>531597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7553714</v>
      </c>
      <c r="D22" s="11"/>
      <c r="E22" s="9"/>
      <c r="F22" s="24">
        <f>C22</f>
        <v>7553714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33776.94</v>
      </c>
      <c r="E23" s="31"/>
      <c r="F23" s="32"/>
      <c r="G23" s="33">
        <v>33777</v>
      </c>
    </row>
    <row r="24" spans="1:7" ht="28.15" customHeight="1" x14ac:dyDescent="0.25">
      <c r="A24" s="25" t="s">
        <v>37</v>
      </c>
      <c r="B24" s="36"/>
      <c r="C24" s="28"/>
      <c r="D24" s="14">
        <v>63636950</v>
      </c>
      <c r="E24" s="36"/>
      <c r="F24" s="28"/>
      <c r="G24" s="14">
        <v>63636950</v>
      </c>
    </row>
    <row r="25" spans="1:7" ht="33" customHeight="1" x14ac:dyDescent="0.25">
      <c r="A25" s="37" t="s">
        <v>38</v>
      </c>
      <c r="B25" s="49" t="s">
        <v>4</v>
      </c>
      <c r="C25" s="50" t="s">
        <v>75</v>
      </c>
      <c r="D25" s="51" t="s">
        <v>6</v>
      </c>
      <c r="E25" s="49" t="s">
        <v>4</v>
      </c>
      <c r="F25" s="50" t="s">
        <v>75</v>
      </c>
      <c r="G25" s="51" t="s">
        <v>6</v>
      </c>
    </row>
    <row r="26" spans="1:7" ht="28.15" customHeight="1" x14ac:dyDescent="0.25">
      <c r="A26" s="29" t="s">
        <v>39</v>
      </c>
      <c r="B26" s="38">
        <v>28</v>
      </c>
      <c r="C26" s="39">
        <v>378</v>
      </c>
      <c r="D26" s="39">
        <f>SUM(D27:D29)</f>
        <v>64559591</v>
      </c>
      <c r="E26" s="38">
        <v>28</v>
      </c>
      <c r="F26" s="39">
        <v>378</v>
      </c>
      <c r="G26" s="40">
        <f>SUM(G27:G29)</f>
        <v>64559591</v>
      </c>
    </row>
    <row r="27" spans="1:7" ht="28.15" customHeight="1" x14ac:dyDescent="0.25">
      <c r="A27" s="12" t="s">
        <v>40</v>
      </c>
      <c r="B27" s="31"/>
      <c r="C27" s="32">
        <v>286</v>
      </c>
      <c r="D27" s="33">
        <v>26024327</v>
      </c>
      <c r="E27" s="31"/>
      <c r="F27" s="32">
        <v>286</v>
      </c>
      <c r="G27" s="33">
        <v>26024327</v>
      </c>
    </row>
    <row r="28" spans="1:7" ht="28.15" customHeight="1" x14ac:dyDescent="0.25">
      <c r="A28" s="12" t="s">
        <v>41</v>
      </c>
      <c r="B28" s="5"/>
      <c r="C28" s="10">
        <v>9</v>
      </c>
      <c r="D28" s="19">
        <v>2496102</v>
      </c>
      <c r="E28" s="5"/>
      <c r="F28" s="10">
        <v>9</v>
      </c>
      <c r="G28" s="19">
        <v>2496102</v>
      </c>
    </row>
    <row r="29" spans="1:7" ht="27.75" customHeight="1" x14ac:dyDescent="0.25">
      <c r="A29" s="34" t="s">
        <v>42</v>
      </c>
      <c r="B29" s="26"/>
      <c r="C29" s="27">
        <v>354</v>
      </c>
      <c r="D29" s="35">
        <v>36039162</v>
      </c>
      <c r="E29" s="26"/>
      <c r="F29" s="27">
        <v>354</v>
      </c>
      <c r="G29" s="35">
        <v>36039162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20" t="s">
        <v>89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8" t="s">
        <v>43</v>
      </c>
      <c r="B1" s="109"/>
      <c r="C1" s="109"/>
      <c r="D1" s="109"/>
      <c r="E1" s="109"/>
      <c r="F1" s="109"/>
      <c r="G1" s="110"/>
    </row>
    <row r="2" spans="1:7" ht="25.15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526206</v>
      </c>
      <c r="C4" s="6"/>
      <c r="D4" s="7"/>
      <c r="E4" s="16">
        <f>B4</f>
        <v>526206</v>
      </c>
      <c r="F4" s="6"/>
      <c r="G4" s="7"/>
    </row>
    <row r="5" spans="1:7" ht="21" customHeight="1" x14ac:dyDescent="0.25">
      <c r="A5" s="8" t="s">
        <v>74</v>
      </c>
      <c r="B5" s="9"/>
      <c r="C5" s="24">
        <v>6931089</v>
      </c>
      <c r="D5" s="11"/>
      <c r="E5" s="9"/>
      <c r="F5" s="24">
        <f>C5</f>
        <v>6931089</v>
      </c>
      <c r="G5" s="11"/>
    </row>
    <row r="6" spans="1:7" ht="21" customHeight="1" x14ac:dyDescent="0.25">
      <c r="A6" s="8" t="s">
        <v>100</v>
      </c>
      <c r="B6" s="23"/>
      <c r="C6" s="13"/>
      <c r="D6" s="11">
        <v>40025.67</v>
      </c>
      <c r="E6" s="23"/>
      <c r="F6" s="13"/>
      <c r="G6" s="11">
        <v>40025.67</v>
      </c>
    </row>
    <row r="7" spans="1:7" ht="21" customHeight="1" thickBot="1" x14ac:dyDescent="0.3">
      <c r="A7" s="25" t="s">
        <v>37</v>
      </c>
      <c r="B7" s="36"/>
      <c r="C7" s="28"/>
      <c r="D7" s="14">
        <v>19033283066</v>
      </c>
      <c r="E7" s="36"/>
      <c r="F7" s="28"/>
      <c r="G7" s="14">
        <v>19033283066</v>
      </c>
    </row>
    <row r="8" spans="1:7" ht="19.5" customHeight="1" thickTop="1" thickBot="1" x14ac:dyDescent="0.3">
      <c r="A8" s="112" t="s">
        <v>44</v>
      </c>
      <c r="B8" s="113" t="s">
        <v>13</v>
      </c>
      <c r="C8" s="114"/>
      <c r="D8" s="115" t="s">
        <v>6</v>
      </c>
      <c r="E8" s="113" t="s">
        <v>13</v>
      </c>
      <c r="F8" s="114"/>
      <c r="G8" s="115" t="s">
        <v>6</v>
      </c>
    </row>
    <row r="9" spans="1:7" ht="18" thickTop="1" thickBot="1" x14ac:dyDescent="0.3">
      <c r="A9" s="112"/>
      <c r="B9" s="52"/>
      <c r="C9" s="56" t="s">
        <v>45</v>
      </c>
      <c r="D9" s="115"/>
      <c r="E9" s="15"/>
      <c r="F9" s="56" t="s">
        <v>45</v>
      </c>
      <c r="G9" s="115"/>
    </row>
    <row r="10" spans="1:7" ht="21" customHeight="1" thickTop="1" x14ac:dyDescent="0.25">
      <c r="A10" s="29" t="s">
        <v>39</v>
      </c>
      <c r="B10" s="38">
        <f t="shared" ref="B10:G10" si="0">SUM(B11:B14)</f>
        <v>7286</v>
      </c>
      <c r="C10" s="39">
        <f t="shared" si="0"/>
        <v>4</v>
      </c>
      <c r="D10" s="39">
        <f t="shared" si="0"/>
        <v>1697810442</v>
      </c>
      <c r="E10" s="38">
        <f t="shared" si="0"/>
        <v>7286</v>
      </c>
      <c r="F10" s="39">
        <f t="shared" si="0"/>
        <v>4</v>
      </c>
      <c r="G10" s="40">
        <f t="shared" si="0"/>
        <v>1697810442</v>
      </c>
    </row>
    <row r="11" spans="1:7" ht="21" customHeight="1" x14ac:dyDescent="0.25">
      <c r="A11" s="12" t="s">
        <v>46</v>
      </c>
      <c r="B11" s="31">
        <v>4801</v>
      </c>
      <c r="C11" s="32"/>
      <c r="D11" s="33">
        <v>1426102998</v>
      </c>
      <c r="E11" s="31">
        <v>4801</v>
      </c>
      <c r="F11" s="32"/>
      <c r="G11" s="33">
        <v>1426102998</v>
      </c>
    </row>
    <row r="12" spans="1:7" ht="21" customHeight="1" x14ac:dyDescent="0.25">
      <c r="A12" s="12" t="s">
        <v>47</v>
      </c>
      <c r="B12" s="5">
        <v>902</v>
      </c>
      <c r="C12" s="10"/>
      <c r="D12" s="19">
        <v>200888800</v>
      </c>
      <c r="E12" s="5">
        <v>902</v>
      </c>
      <c r="F12" s="10"/>
      <c r="G12" s="19">
        <v>200888800</v>
      </c>
    </row>
    <row r="13" spans="1:7" ht="21" customHeight="1" x14ac:dyDescent="0.25">
      <c r="A13" s="12" t="s">
        <v>48</v>
      </c>
      <c r="B13" s="5">
        <v>1579</v>
      </c>
      <c r="C13" s="10"/>
      <c r="D13" s="19">
        <v>70470422</v>
      </c>
      <c r="E13" s="5">
        <v>1579</v>
      </c>
      <c r="F13" s="10"/>
      <c r="G13" s="19">
        <v>70470422</v>
      </c>
    </row>
    <row r="14" spans="1:7" ht="21" customHeight="1" thickBot="1" x14ac:dyDescent="0.3">
      <c r="A14" s="34" t="s">
        <v>99</v>
      </c>
      <c r="B14" s="26">
        <v>4</v>
      </c>
      <c r="C14" s="27">
        <v>4</v>
      </c>
      <c r="D14" s="35">
        <v>348222</v>
      </c>
      <c r="E14" s="26">
        <v>4</v>
      </c>
      <c r="F14" s="27">
        <v>4</v>
      </c>
      <c r="G14" s="35">
        <v>348222</v>
      </c>
    </row>
    <row r="15" spans="1:7" ht="16.350000000000001" customHeight="1" thickTop="1" x14ac:dyDescent="0.25">
      <c r="A15" s="104" t="s">
        <v>95</v>
      </c>
    </row>
    <row r="16" spans="1:7" ht="16.350000000000001" customHeight="1" x14ac:dyDescent="0.25">
      <c r="A16" s="20" t="s">
        <v>96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8" t="s">
        <v>49</v>
      </c>
      <c r="B19" s="109"/>
      <c r="C19" s="109"/>
      <c r="D19" s="109"/>
      <c r="E19" s="109"/>
      <c r="F19" s="109"/>
      <c r="G19" s="110"/>
    </row>
    <row r="20" spans="1:7" ht="25.15" customHeight="1" thickTop="1" thickBot="1" x14ac:dyDescent="0.3">
      <c r="A20" s="68"/>
      <c r="B20" s="111" t="s">
        <v>1</v>
      </c>
      <c r="C20" s="111"/>
      <c r="D20" s="111"/>
      <c r="E20" s="111" t="s">
        <v>2</v>
      </c>
      <c r="F20" s="111"/>
      <c r="G20" s="111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1080924</v>
      </c>
      <c r="D23" s="11"/>
      <c r="E23" s="23"/>
      <c r="F23" s="24">
        <f>C23</f>
        <v>1080924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275608778</v>
      </c>
      <c r="E24" s="28"/>
      <c r="F24" s="28"/>
      <c r="G24" s="14">
        <v>275608778</v>
      </c>
    </row>
    <row r="25" spans="1:7" ht="25.15" customHeight="1" thickTop="1" thickBot="1" x14ac:dyDescent="0.3">
      <c r="A25" s="37" t="s">
        <v>12</v>
      </c>
      <c r="B25" s="111" t="s">
        <v>13</v>
      </c>
      <c r="C25" s="116"/>
      <c r="D25" s="54" t="s">
        <v>6</v>
      </c>
      <c r="E25" s="111" t="s">
        <v>13</v>
      </c>
      <c r="F25" s="116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3093</v>
      </c>
      <c r="D26" s="30">
        <f>SUM(D27:D29)</f>
        <v>497097000</v>
      </c>
      <c r="E26" s="16"/>
      <c r="F26" s="17">
        <f>SUM(F27:F29)</f>
        <v>3093</v>
      </c>
      <c r="G26" s="30">
        <f>SUM(G27:G29)</f>
        <v>497097000</v>
      </c>
    </row>
    <row r="27" spans="1:7" ht="21" customHeight="1" x14ac:dyDescent="0.25">
      <c r="A27" s="12" t="s">
        <v>18</v>
      </c>
      <c r="B27" s="5"/>
      <c r="C27" s="32">
        <v>159</v>
      </c>
      <c r="D27" s="33">
        <v>3223200</v>
      </c>
      <c r="E27" s="31"/>
      <c r="F27" s="32">
        <v>159</v>
      </c>
      <c r="G27" s="33">
        <v>3223200</v>
      </c>
    </row>
    <row r="28" spans="1:7" ht="21" customHeight="1" x14ac:dyDescent="0.25">
      <c r="A28" s="12" t="s">
        <v>51</v>
      </c>
      <c r="B28" s="5"/>
      <c r="C28" s="10">
        <v>815</v>
      </c>
      <c r="D28" s="19">
        <v>169666800</v>
      </c>
      <c r="E28" s="5"/>
      <c r="F28" s="10">
        <v>815</v>
      </c>
      <c r="G28" s="19">
        <v>169666800</v>
      </c>
    </row>
    <row r="29" spans="1:7" ht="21" customHeight="1" thickBot="1" x14ac:dyDescent="0.3">
      <c r="A29" s="34" t="s">
        <v>52</v>
      </c>
      <c r="B29" s="26"/>
      <c r="C29" s="27">
        <v>2119</v>
      </c>
      <c r="D29" s="35">
        <v>324207000</v>
      </c>
      <c r="E29" s="26"/>
      <c r="F29" s="27">
        <v>2119</v>
      </c>
      <c r="G29" s="35">
        <v>324207000</v>
      </c>
    </row>
    <row r="30" spans="1:7" ht="16.350000000000001" customHeight="1" thickTop="1" x14ac:dyDescent="0.25">
      <c r="A30" s="20" t="s">
        <v>81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8" t="s">
        <v>84</v>
      </c>
      <c r="B32" s="109"/>
      <c r="C32" s="109"/>
      <c r="D32" s="109"/>
      <c r="E32" s="109"/>
      <c r="F32" s="109"/>
      <c r="G32" s="110"/>
    </row>
    <row r="33" spans="1:7" ht="25.15" customHeight="1" thickTop="1" thickBot="1" x14ac:dyDescent="0.3">
      <c r="A33" s="97"/>
      <c r="B33" s="111" t="s">
        <v>1</v>
      </c>
      <c r="C33" s="111"/>
      <c r="D33" s="111"/>
      <c r="E33" s="111" t="s">
        <v>88</v>
      </c>
      <c r="F33" s="111"/>
      <c r="G33" s="111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244272</v>
      </c>
      <c r="D36" s="33"/>
      <c r="E36" s="31"/>
      <c r="F36" s="24">
        <f>C36</f>
        <v>244272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6198499</v>
      </c>
      <c r="E37" s="28"/>
      <c r="F37" s="28"/>
      <c r="G37" s="14">
        <v>6198499</v>
      </c>
    </row>
    <row r="38" spans="1:7" ht="22.5" customHeight="1" thickTop="1" thickBot="1" x14ac:dyDescent="0.3">
      <c r="A38" s="101" t="s">
        <v>12</v>
      </c>
      <c r="B38" s="111" t="s">
        <v>13</v>
      </c>
      <c r="C38" s="116"/>
      <c r="D38" s="54" t="s">
        <v>6</v>
      </c>
      <c r="E38" s="111" t="s">
        <v>13</v>
      </c>
      <c r="F38" s="116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252</v>
      </c>
      <c r="D39" s="79">
        <f>SUM(D40:D42)</f>
        <v>3543740</v>
      </c>
      <c r="E39" s="80"/>
      <c r="F39" s="17">
        <f>SUM(F40:F42)</f>
        <v>252</v>
      </c>
      <c r="G39" s="79">
        <f>SUM(G40:G42)</f>
        <v>3543740</v>
      </c>
    </row>
    <row r="40" spans="1:7" ht="21" customHeight="1" x14ac:dyDescent="0.25">
      <c r="A40" s="12" t="s">
        <v>86</v>
      </c>
      <c r="B40" s="81"/>
      <c r="C40" s="32">
        <v>248</v>
      </c>
      <c r="D40" s="33">
        <v>2850140</v>
      </c>
      <c r="E40" s="31"/>
      <c r="F40" s="32">
        <v>248</v>
      </c>
      <c r="G40" s="33">
        <v>2850140</v>
      </c>
    </row>
    <row r="41" spans="1:7" ht="21" customHeight="1" x14ac:dyDescent="0.25">
      <c r="A41" s="12" t="s">
        <v>51</v>
      </c>
      <c r="B41" s="81"/>
      <c r="C41" s="44">
        <v>2</v>
      </c>
      <c r="D41" s="77">
        <v>81600</v>
      </c>
      <c r="E41" s="81"/>
      <c r="F41" s="44">
        <v>2</v>
      </c>
      <c r="G41" s="77">
        <v>81600</v>
      </c>
    </row>
    <row r="42" spans="1:7" ht="21" customHeight="1" thickBot="1" x14ac:dyDescent="0.3">
      <c r="A42" s="34" t="s">
        <v>52</v>
      </c>
      <c r="B42" s="82"/>
      <c r="C42" s="27">
        <v>2</v>
      </c>
      <c r="D42" s="76">
        <v>612000</v>
      </c>
      <c r="E42" s="82"/>
      <c r="F42" s="27">
        <v>2</v>
      </c>
      <c r="G42" s="76">
        <v>612000</v>
      </c>
    </row>
    <row r="43" spans="1:7" ht="16.350000000000001" customHeight="1" thickTop="1" x14ac:dyDescent="0.25">
      <c r="A43" s="20" t="s">
        <v>87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7" t="s">
        <v>53</v>
      </c>
      <c r="B1" s="118"/>
      <c r="C1" s="118"/>
      <c r="D1" s="118"/>
      <c r="E1" s="118"/>
      <c r="F1" s="118"/>
      <c r="G1" s="118"/>
      <c r="H1" s="118"/>
    </row>
    <row r="2" spans="1:8" ht="28.5" customHeight="1" thickTop="1" thickBot="1" x14ac:dyDescent="0.3">
      <c r="A2" s="97"/>
      <c r="B2" s="119" t="s">
        <v>1</v>
      </c>
      <c r="C2" s="120"/>
      <c r="D2" s="120"/>
      <c r="E2" s="121"/>
      <c r="F2" s="119" t="s">
        <v>2</v>
      </c>
      <c r="G2" s="120"/>
      <c r="H2" s="121"/>
    </row>
    <row r="3" spans="1:8" ht="28.5" customHeight="1" thickTop="1" thickBot="1" x14ac:dyDescent="0.3">
      <c r="A3" s="97" t="s">
        <v>44</v>
      </c>
      <c r="B3" s="111" t="s">
        <v>62</v>
      </c>
      <c r="C3" s="116"/>
      <c r="D3" s="122" t="s">
        <v>6</v>
      </c>
      <c r="E3" s="115"/>
      <c r="F3" s="111" t="s">
        <v>85</v>
      </c>
      <c r="G3" s="116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588284</v>
      </c>
      <c r="D4" s="140">
        <f>SUM(D5:D6)</f>
        <v>4246312784</v>
      </c>
      <c r="E4" s="141"/>
      <c r="F4" s="22"/>
      <c r="G4" s="22">
        <f>C4</f>
        <v>588284</v>
      </c>
      <c r="H4" s="40">
        <f>SUM(H5:H6)</f>
        <v>4246312784</v>
      </c>
    </row>
    <row r="5" spans="1:8" ht="28.5" customHeight="1" x14ac:dyDescent="0.25">
      <c r="A5" s="12" t="s">
        <v>54</v>
      </c>
      <c r="B5" s="31"/>
      <c r="C5" s="102">
        <v>528525</v>
      </c>
      <c r="D5" s="142">
        <v>3812171792</v>
      </c>
      <c r="E5" s="143"/>
      <c r="F5" s="72"/>
      <c r="G5" s="24">
        <f>C5</f>
        <v>528525</v>
      </c>
      <c r="H5" s="33">
        <v>3812171792</v>
      </c>
    </row>
    <row r="6" spans="1:8" ht="28.5" customHeight="1" thickBot="1" x14ac:dyDescent="0.3">
      <c r="A6" s="34" t="s">
        <v>55</v>
      </c>
      <c r="B6" s="82"/>
      <c r="C6" s="27">
        <v>59759</v>
      </c>
      <c r="D6" s="144">
        <v>434140992</v>
      </c>
      <c r="E6" s="145"/>
      <c r="F6" s="28"/>
      <c r="G6" s="28">
        <f>C6</f>
        <v>59759</v>
      </c>
      <c r="H6" s="14">
        <v>434140992</v>
      </c>
    </row>
    <row r="7" spans="1:8" ht="18" thickTop="1" thickBot="1" x14ac:dyDescent="0.3"/>
    <row r="8" spans="1:8" ht="33" customHeight="1" thickTop="1" thickBot="1" x14ac:dyDescent="0.3">
      <c r="A8" s="131" t="s">
        <v>56</v>
      </c>
      <c r="B8" s="132"/>
      <c r="C8" s="132"/>
      <c r="D8" s="132"/>
      <c r="E8" s="132"/>
      <c r="F8" s="132"/>
      <c r="G8" s="132"/>
      <c r="H8" s="133"/>
    </row>
    <row r="9" spans="1:8" ht="28.5" customHeight="1" thickTop="1" thickBot="1" x14ac:dyDescent="0.3">
      <c r="A9" s="136" t="s">
        <v>76</v>
      </c>
      <c r="B9" s="111" t="s">
        <v>1</v>
      </c>
      <c r="C9" s="111"/>
      <c r="D9" s="111"/>
      <c r="E9" s="111"/>
      <c r="F9" s="111" t="s">
        <v>2</v>
      </c>
      <c r="G9" s="111"/>
      <c r="H9" s="111"/>
    </row>
    <row r="10" spans="1:8" ht="28.5" customHeight="1" thickTop="1" thickBot="1" x14ac:dyDescent="0.3">
      <c r="A10" s="137"/>
      <c r="B10" s="134" t="s">
        <v>57</v>
      </c>
      <c r="C10" s="135"/>
      <c r="D10" s="122" t="s">
        <v>6</v>
      </c>
      <c r="E10" s="115"/>
      <c r="F10" s="138" t="s">
        <v>57</v>
      </c>
      <c r="G10" s="139"/>
      <c r="H10" s="96" t="s">
        <v>6</v>
      </c>
    </row>
    <row r="11" spans="1:8" ht="28.5" customHeight="1" thickTop="1" x14ac:dyDescent="0.25">
      <c r="A11" s="8" t="s">
        <v>7</v>
      </c>
      <c r="B11" s="123" t="s">
        <v>94</v>
      </c>
      <c r="C11" s="124"/>
      <c r="D11" s="124"/>
      <c r="E11" s="124"/>
      <c r="F11" s="124"/>
      <c r="G11" s="124"/>
      <c r="H11" s="125"/>
    </row>
    <row r="12" spans="1:8" ht="28.5" customHeight="1" x14ac:dyDescent="0.25">
      <c r="A12" s="8" t="s">
        <v>77</v>
      </c>
      <c r="B12" s="126"/>
      <c r="C12" s="127"/>
      <c r="D12" s="127"/>
      <c r="E12" s="127"/>
      <c r="F12" s="127"/>
      <c r="G12" s="127"/>
      <c r="H12" s="125"/>
    </row>
    <row r="13" spans="1:8" ht="28.5" customHeight="1" x14ac:dyDescent="0.25">
      <c r="A13" s="41" t="s">
        <v>58</v>
      </c>
      <c r="B13" s="126"/>
      <c r="C13" s="127"/>
      <c r="D13" s="127"/>
      <c r="E13" s="127"/>
      <c r="F13" s="127"/>
      <c r="G13" s="127"/>
      <c r="H13" s="125"/>
    </row>
    <row r="14" spans="1:8" ht="28.5" customHeight="1" thickBot="1" x14ac:dyDescent="0.3">
      <c r="A14" s="42" t="s">
        <v>59</v>
      </c>
      <c r="B14" s="128"/>
      <c r="C14" s="129"/>
      <c r="D14" s="129"/>
      <c r="E14" s="129"/>
      <c r="F14" s="129"/>
      <c r="G14" s="129"/>
      <c r="H14" s="130"/>
    </row>
    <row r="15" spans="1:8" ht="28.9" customHeight="1" thickTop="1" thickBot="1" x14ac:dyDescent="0.3">
      <c r="A15" s="112" t="s">
        <v>12</v>
      </c>
      <c r="B15" s="113" t="s">
        <v>57</v>
      </c>
      <c r="C15" s="114"/>
      <c r="D15" s="115" t="s">
        <v>6</v>
      </c>
      <c r="E15" s="111"/>
      <c r="F15" s="113" t="s">
        <v>57</v>
      </c>
      <c r="G15" s="114"/>
      <c r="H15" s="115" t="s">
        <v>6</v>
      </c>
    </row>
    <row r="16" spans="1:8" ht="25.9" customHeight="1" thickTop="1" thickBot="1" x14ac:dyDescent="0.3">
      <c r="A16" s="112"/>
      <c r="B16" s="52"/>
      <c r="C16" s="56" t="s">
        <v>14</v>
      </c>
      <c r="D16" s="115"/>
      <c r="E16" s="111"/>
      <c r="F16" s="52"/>
      <c r="G16" s="56" t="s">
        <v>14</v>
      </c>
      <c r="H16" s="115"/>
    </row>
    <row r="17" spans="1:8" ht="28.5" customHeight="1" thickTop="1" x14ac:dyDescent="0.25">
      <c r="A17" s="29" t="s">
        <v>15</v>
      </c>
      <c r="B17" s="80">
        <f>B22+B29</f>
        <v>1810554</v>
      </c>
      <c r="C17" s="17"/>
      <c r="D17" s="17"/>
      <c r="E17" s="79">
        <f>E18+E21</f>
        <v>6927148569</v>
      </c>
      <c r="F17" s="80">
        <f>F22+F29</f>
        <v>1810554</v>
      </c>
      <c r="G17" s="17"/>
      <c r="H17" s="79">
        <f>H18+H21</f>
        <v>6927148569</v>
      </c>
    </row>
    <row r="18" spans="1:8" ht="28.5" customHeight="1" x14ac:dyDescent="0.25">
      <c r="A18" s="12" t="s">
        <v>78</v>
      </c>
      <c r="B18" s="81"/>
      <c r="C18" s="57"/>
      <c r="D18" s="57"/>
      <c r="E18" s="77">
        <f>E19+E20</f>
        <v>4739391477</v>
      </c>
      <c r="F18" s="31"/>
      <c r="G18" s="57"/>
      <c r="H18" s="77">
        <f>H19+H20</f>
        <v>4739391477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1605075621</v>
      </c>
      <c r="F19" s="31"/>
      <c r="G19" s="57"/>
      <c r="H19" s="77">
        <v>1605075621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3134315856</v>
      </c>
      <c r="F20" s="31"/>
      <c r="G20" s="57"/>
      <c r="H20" s="77">
        <v>3134315856</v>
      </c>
    </row>
    <row r="21" spans="1:8" ht="28.5" customHeight="1" thickBot="1" x14ac:dyDescent="0.3">
      <c r="A21" s="62" t="s">
        <v>79</v>
      </c>
      <c r="B21" s="66"/>
      <c r="C21" s="67"/>
      <c r="D21" s="67"/>
      <c r="E21" s="78">
        <f>E24+E25+E27</f>
        <v>2187757092</v>
      </c>
      <c r="F21" s="63"/>
      <c r="G21" s="67"/>
      <c r="H21" s="78">
        <f>H24+H25+H27</f>
        <v>2187757092</v>
      </c>
    </row>
    <row r="22" spans="1:8" ht="28.5" customHeight="1" x14ac:dyDescent="0.25">
      <c r="A22" s="12" t="s">
        <v>17</v>
      </c>
      <c r="B22" s="81">
        <f>SUM(B23:B28)</f>
        <v>1808404</v>
      </c>
      <c r="C22" s="57">
        <f>SUM(C23:C28)</f>
        <v>12270</v>
      </c>
      <c r="D22" s="57"/>
      <c r="E22" s="77">
        <f>SUM(E23:E28)</f>
        <v>6804167313</v>
      </c>
      <c r="F22" s="31">
        <f t="shared" ref="F22:F28" si="0">B22</f>
        <v>1808404</v>
      </c>
      <c r="G22" s="57">
        <f>SUM(G23:G28)</f>
        <v>12270</v>
      </c>
      <c r="H22" s="77">
        <f>SUM(H23:H28)</f>
        <v>6804167313</v>
      </c>
    </row>
    <row r="23" spans="1:8" ht="28.5" customHeight="1" x14ac:dyDescent="0.25">
      <c r="A23" s="45" t="s">
        <v>63</v>
      </c>
      <c r="B23" s="81">
        <v>1110527</v>
      </c>
      <c r="C23" s="44">
        <v>10286</v>
      </c>
      <c r="D23" s="57"/>
      <c r="E23" s="77">
        <v>4188823887</v>
      </c>
      <c r="F23" s="31">
        <f t="shared" si="0"/>
        <v>1110527</v>
      </c>
      <c r="G23" s="32">
        <v>10286</v>
      </c>
      <c r="H23" s="77">
        <v>4188823887</v>
      </c>
    </row>
    <row r="24" spans="1:8" ht="28.5" customHeight="1" x14ac:dyDescent="0.25">
      <c r="A24" s="45" t="s">
        <v>64</v>
      </c>
      <c r="B24" s="81">
        <v>533184</v>
      </c>
      <c r="C24" s="44">
        <v>70</v>
      </c>
      <c r="D24" s="57"/>
      <c r="E24" s="77">
        <v>1936517436</v>
      </c>
      <c r="F24" s="31">
        <f t="shared" si="0"/>
        <v>533184</v>
      </c>
      <c r="G24" s="44">
        <v>70</v>
      </c>
      <c r="H24" s="77">
        <v>1936517436</v>
      </c>
    </row>
    <row r="25" spans="1:8" ht="28.5" customHeight="1" x14ac:dyDescent="0.25">
      <c r="A25" s="45" t="s">
        <v>65</v>
      </c>
      <c r="B25" s="81">
        <v>42069</v>
      </c>
      <c r="C25" s="44">
        <v>421</v>
      </c>
      <c r="D25" s="57"/>
      <c r="E25" s="77">
        <v>153517080</v>
      </c>
      <c r="F25" s="31">
        <f t="shared" si="0"/>
        <v>42069</v>
      </c>
      <c r="G25" s="44">
        <v>421</v>
      </c>
      <c r="H25" s="77">
        <v>153517080</v>
      </c>
    </row>
    <row r="26" spans="1:8" ht="28.5" customHeight="1" x14ac:dyDescent="0.25">
      <c r="A26" s="45" t="s">
        <v>80</v>
      </c>
      <c r="B26" s="81">
        <v>7667</v>
      </c>
      <c r="C26" s="44">
        <v>103</v>
      </c>
      <c r="D26" s="57"/>
      <c r="E26" s="77">
        <v>27905395</v>
      </c>
      <c r="F26" s="31">
        <f t="shared" si="0"/>
        <v>7667</v>
      </c>
      <c r="G26" s="32">
        <v>103</v>
      </c>
      <c r="H26" s="77">
        <v>27905395</v>
      </c>
    </row>
    <row r="27" spans="1:8" ht="28.5" customHeight="1" x14ac:dyDescent="0.25">
      <c r="A27" s="45" t="s">
        <v>66</v>
      </c>
      <c r="B27" s="81">
        <v>20031</v>
      </c>
      <c r="C27" s="44">
        <v>47</v>
      </c>
      <c r="D27" s="57"/>
      <c r="E27" s="77">
        <v>97722576</v>
      </c>
      <c r="F27" s="31">
        <f t="shared" si="0"/>
        <v>20031</v>
      </c>
      <c r="G27" s="44">
        <v>47</v>
      </c>
      <c r="H27" s="77">
        <v>97722576</v>
      </c>
    </row>
    <row r="28" spans="1:8" ht="28.5" customHeight="1" x14ac:dyDescent="0.25">
      <c r="A28" s="45" t="s">
        <v>67</v>
      </c>
      <c r="B28" s="81">
        <v>94926</v>
      </c>
      <c r="C28" s="57">
        <v>1343</v>
      </c>
      <c r="D28" s="57"/>
      <c r="E28" s="77">
        <v>399680939</v>
      </c>
      <c r="F28" s="31">
        <f t="shared" si="0"/>
        <v>94926</v>
      </c>
      <c r="G28" s="57">
        <v>1343</v>
      </c>
      <c r="H28" s="77">
        <v>399680939</v>
      </c>
    </row>
    <row r="29" spans="1:8" ht="28.5" customHeight="1" x14ac:dyDescent="0.25">
      <c r="A29" s="87" t="s">
        <v>16</v>
      </c>
      <c r="B29" s="88">
        <f>SUM(B30:B31)</f>
        <v>2150</v>
      </c>
      <c r="C29" s="89"/>
      <c r="D29" s="89"/>
      <c r="E29" s="90">
        <f>SUM(E30:E31)</f>
        <v>122981256</v>
      </c>
      <c r="F29" s="88">
        <f>SUM(F30:F31)</f>
        <v>2150</v>
      </c>
      <c r="G29" s="95"/>
      <c r="H29" s="90">
        <f>SUM(H30:H31)</f>
        <v>122981256</v>
      </c>
    </row>
    <row r="30" spans="1:8" ht="28.5" customHeight="1" x14ac:dyDescent="0.25">
      <c r="A30" s="45" t="s">
        <v>68</v>
      </c>
      <c r="B30" s="81">
        <v>1355</v>
      </c>
      <c r="C30" s="57"/>
      <c r="D30" s="57"/>
      <c r="E30" s="77">
        <v>50325336</v>
      </c>
      <c r="F30" s="81">
        <v>1355</v>
      </c>
      <c r="G30" s="57"/>
      <c r="H30" s="33">
        <v>50325336</v>
      </c>
    </row>
    <row r="31" spans="1:8" ht="28.5" customHeight="1" thickBot="1" x14ac:dyDescent="0.3">
      <c r="A31" s="46" t="s">
        <v>69</v>
      </c>
      <c r="B31" s="82">
        <v>795</v>
      </c>
      <c r="C31" s="27"/>
      <c r="D31" s="27"/>
      <c r="E31" s="76">
        <v>72655920</v>
      </c>
      <c r="F31" s="82">
        <v>795</v>
      </c>
      <c r="G31" s="27"/>
      <c r="H31" s="14">
        <v>72655920</v>
      </c>
    </row>
    <row r="32" spans="1:8" s="48" customFormat="1" ht="24" customHeight="1" thickTop="1" x14ac:dyDescent="0.25">
      <c r="A32" s="20" t="s">
        <v>91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82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83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98</v>
      </c>
      <c r="B35" s="47"/>
      <c r="C35" s="47"/>
      <c r="D35" s="47"/>
      <c r="E35" s="47"/>
      <c r="F35" s="47"/>
      <c r="G35" s="47"/>
      <c r="H35" s="47"/>
    </row>
  </sheetData>
  <mergeCells count="22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&amp;C&amp;"微軟正黑體,粗體"&amp;16勞工保險局109年1月統計提要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2020-03-11T06:36:42Z</dcterms:created>
  <dcterms:modified xsi:type="dcterms:W3CDTF">2020-03-23T08:52:42Z</dcterms:modified>
  <dc:language/>
</cp:coreProperties>
</file>