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4" l="1"/>
  <c r="G6" i="4" l="1"/>
  <c r="G5" i="4"/>
  <c r="H4" i="4"/>
  <c r="C4" i="4"/>
  <c r="G4" i="4" s="1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9" i="4" l="1"/>
  <c r="B19" i="4"/>
  <c r="E16" i="1"/>
</calcChain>
</file>

<file path=xl/sharedStrings.xml><?xml version="1.0" encoding="utf-8"?>
<sst xmlns="http://schemas.openxmlformats.org/spreadsheetml/2006/main" count="231" uniqueCount="107">
  <si>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</si>
  <si>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</si>
  <si>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</si>
  <si>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</si>
  <si>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</si>
  <si>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</si>
  <si>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</si>
  <si>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</si>
  <si>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</si>
  <si>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</si>
  <si>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</si>
  <si>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</si>
  <si>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</si>
  <si>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</si>
  <si>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</si>
  <si>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</si>
  <si>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</si>
  <si>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</si>
  <si>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</si>
  <si>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</si>
  <si>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</si>
  <si>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</si>
  <si>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</si>
  <si>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</si>
  <si>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</si>
  <si>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</si>
  <si>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</si>
  <si>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</si>
  <si>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</si>
  <si>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</si>
  <si>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</si>
  <si>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</si>
  <si>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</si>
  <si>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</si>
  <si>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</si>
  <si>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</si>
  <si>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</si>
  <si>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</si>
  <si>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</si>
  <si>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</si>
  <si>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</si>
  <si>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</si>
  <si>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</si>
  <si>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</si>
  <si>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</si>
  <si>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</si>
  <si>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</si>
  <si>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</si>
  <si>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</si>
  <si>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</si>
  <si>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</si>
  <si>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</si>
  <si>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</si>
  <si>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</si>
  <si>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</si>
  <si>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</si>
  <si>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</si>
  <si>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</si>
  <si>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</si>
  <si>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</si>
  <si>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</si>
  <si>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</si>
  <si>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</si>
  <si>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</si>
  <si>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</si>
  <si>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</si>
  <si>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</si>
  <si>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</si>
  <si>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</si>
  <si>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</si>
  <si>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</si>
  <si>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</si>
  <si>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</si>
  <si>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</si>
  <si>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</si>
  <si>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</si>
  <si>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</si>
  <si>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</si>
  <si>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</si>
  <si>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</si>
  <si>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</si>
  <si>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</si>
  <si>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</si>
  <si>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</si>
  <si>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</si>
  <si>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</si>
  <si>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</si>
  <si>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</si>
  <si>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</si>
  <si>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</si>
  <si>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1、2月數</t>
    <phoneticPr fontId="6" type="noConversion"/>
  </si>
  <si>
    <t>2月數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</si>
  <si>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</si>
  <si>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</si>
  <si>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</si>
  <si>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</si>
  <si>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</si>
  <si>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</si>
  <si>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t>本人請領月退休金(註2)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</si>
  <si>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</si>
  <si>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1月</t>
    <phoneticPr fontId="6" type="noConversion"/>
  </si>
  <si>
    <t>2月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</si>
  <si>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1,403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6,812,324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13,511,385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</si>
  <si>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>5.61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</si>
  <si>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674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172,743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350,853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</si>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</sst>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4" t="s">
        <v>0</v>
      </c>
      <c r="B1" s="115"/>
      <c r="C1" s="115"/>
      <c r="D1" s="115"/>
      <c r="E1" s="115"/>
      <c r="F1" s="115"/>
      <c r="G1" s="116"/>
    </row>
    <row r="2" spans="1:7" ht="30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571048</v>
      </c>
      <c r="C4" s="6"/>
      <c r="D4" s="7"/>
      <c r="E4" s="5">
        <f>B4</f>
        <v>571048</v>
      </c>
      <c r="F4" s="6"/>
      <c r="G4" s="7"/>
    </row>
    <row r="5" spans="1:7" ht="28.35" customHeight="1" x14ac:dyDescent="0.25">
      <c r="A5" s="8" t="s">
        <v>80</v>
      </c>
      <c r="B5" s="9"/>
      <c r="C5" s="10">
        <v>10430677</v>
      </c>
      <c r="D5" s="11"/>
      <c r="E5" s="9"/>
      <c r="F5" s="10">
        <f>C5</f>
        <v>10430677</v>
      </c>
      <c r="G5" s="11"/>
    </row>
    <row r="6" spans="1:7" ht="28.35" customHeight="1" x14ac:dyDescent="0.25">
      <c r="A6" s="8" t="s">
        <v>8</v>
      </c>
      <c r="B6" s="78"/>
      <c r="C6" s="78"/>
      <c r="D6" s="33">
        <v>32524</v>
      </c>
      <c r="E6" s="78"/>
      <c r="F6" s="78"/>
      <c r="G6" s="33">
        <v>32539</v>
      </c>
    </row>
    <row r="7" spans="1:7" ht="28.35" customHeight="1" x14ac:dyDescent="0.25">
      <c r="A7" s="8" t="s">
        <v>9</v>
      </c>
      <c r="B7" s="78"/>
      <c r="C7" s="78"/>
      <c r="D7" s="33">
        <f>D8+D9</f>
        <v>33759400902</v>
      </c>
      <c r="E7" s="78"/>
      <c r="F7" s="78"/>
      <c r="G7" s="33">
        <f>G8+G9</f>
        <v>67625255033</v>
      </c>
    </row>
    <row r="8" spans="1:7" ht="28.35" customHeight="1" x14ac:dyDescent="0.25">
      <c r="A8" s="12" t="s">
        <v>10</v>
      </c>
      <c r="B8" s="13"/>
      <c r="C8" s="13"/>
      <c r="D8" s="11">
        <v>33096473499</v>
      </c>
      <c r="E8" s="13"/>
      <c r="F8" s="13"/>
      <c r="G8" s="11">
        <v>66297754476</v>
      </c>
    </row>
    <row r="9" spans="1:7" ht="28.35" customHeight="1" thickBot="1" x14ac:dyDescent="0.3">
      <c r="A9" s="12" t="s">
        <v>11</v>
      </c>
      <c r="B9" s="13"/>
      <c r="C9" s="13"/>
      <c r="D9" s="14">
        <v>662927403</v>
      </c>
      <c r="E9" s="13"/>
      <c r="F9" s="13"/>
      <c r="G9" s="11">
        <v>1327500557</v>
      </c>
    </row>
    <row r="10" spans="1:7" ht="30" customHeight="1" thickTop="1" thickBot="1" x14ac:dyDescent="0.3">
      <c r="A10" s="118" t="s">
        <v>12</v>
      </c>
      <c r="B10" s="119" t="s">
        <v>13</v>
      </c>
      <c r="C10" s="120"/>
      <c r="D10" s="121" t="s">
        <v>6</v>
      </c>
      <c r="E10" s="119" t="s">
        <v>13</v>
      </c>
      <c r="F10" s="120"/>
      <c r="G10" s="121" t="s">
        <v>6</v>
      </c>
    </row>
    <row r="11" spans="1:7" ht="23.25" customHeight="1" thickTop="1" thickBot="1" x14ac:dyDescent="0.3">
      <c r="A11" s="118"/>
      <c r="B11" s="53"/>
      <c r="C11" s="57" t="s">
        <v>14</v>
      </c>
      <c r="D11" s="121"/>
      <c r="E11" s="53"/>
      <c r="F11" s="57" t="s">
        <v>14</v>
      </c>
      <c r="G11" s="121"/>
    </row>
    <row r="12" spans="1:7" ht="28.35" customHeight="1" thickTop="1" x14ac:dyDescent="0.25">
      <c r="A12" s="4" t="s">
        <v>15</v>
      </c>
      <c r="B12" s="16">
        <f>B13+B14</f>
        <v>1815187</v>
      </c>
      <c r="C12" s="17"/>
      <c r="D12" s="7">
        <f>D13+D14</f>
        <v>35137286716</v>
      </c>
      <c r="E12" s="16">
        <f>E13+E14</f>
        <v>1855135</v>
      </c>
      <c r="F12" s="17"/>
      <c r="G12" s="7">
        <f>G13+G14</f>
        <v>69982559095</v>
      </c>
    </row>
    <row r="13" spans="1:7" ht="28.35" customHeight="1" x14ac:dyDescent="0.25">
      <c r="A13" s="12" t="s">
        <v>10</v>
      </c>
      <c r="B13" s="5">
        <v>1369863</v>
      </c>
      <c r="C13" s="18"/>
      <c r="D13" s="11">
        <v>34388645880</v>
      </c>
      <c r="E13" s="5">
        <v>1406387</v>
      </c>
      <c r="F13" s="10"/>
      <c r="G13" s="11">
        <v>68975300461</v>
      </c>
    </row>
    <row r="14" spans="1:7" ht="28.35" customHeight="1" thickBot="1" x14ac:dyDescent="0.3">
      <c r="A14" s="12" t="s">
        <v>11</v>
      </c>
      <c r="B14" s="5">
        <v>445324</v>
      </c>
      <c r="C14" s="18"/>
      <c r="D14" s="11">
        <v>748640836</v>
      </c>
      <c r="E14" s="5">
        <v>448748</v>
      </c>
      <c r="F14" s="10"/>
      <c r="G14" s="11">
        <v>1007258634</v>
      </c>
    </row>
    <row r="15" spans="1:7" ht="28.35" customHeight="1" x14ac:dyDescent="0.25">
      <c r="A15" s="63" t="s">
        <v>16</v>
      </c>
      <c r="B15" s="64">
        <f>B17+B18+B20+B23+B26+B28</f>
        <v>487033</v>
      </c>
      <c r="C15" s="65"/>
      <c r="D15" s="66">
        <f>D17+D18+D20+D23+D26+D28</f>
        <v>12048074483</v>
      </c>
      <c r="E15" s="64">
        <f>E17+E18+E20+E23+E26+E28</f>
        <v>526981</v>
      </c>
      <c r="F15" s="65"/>
      <c r="G15" s="66">
        <f>G17+G18+G20+G23+G26+G28</f>
        <v>24022409632</v>
      </c>
    </row>
    <row r="16" spans="1:7" ht="28.35" customHeight="1" thickBot="1" x14ac:dyDescent="0.3">
      <c r="A16" s="67" t="s">
        <v>17</v>
      </c>
      <c r="B16" s="68">
        <f t="shared" ref="B16:G16" si="0">B21+B24+B27</f>
        <v>1328154</v>
      </c>
      <c r="C16" s="69">
        <f t="shared" si="0"/>
        <v>11203</v>
      </c>
      <c r="D16" s="70">
        <f t="shared" si="0"/>
        <v>23089212233</v>
      </c>
      <c r="E16" s="68">
        <f t="shared" si="0"/>
        <v>1328154</v>
      </c>
      <c r="F16" s="69">
        <f t="shared" si="0"/>
        <v>23447</v>
      </c>
      <c r="G16" s="70">
        <f t="shared" si="0"/>
        <v>45960149463</v>
      </c>
    </row>
    <row r="17" spans="1:7" ht="28.35" customHeight="1" x14ac:dyDescent="0.25">
      <c r="A17" s="63" t="s">
        <v>18</v>
      </c>
      <c r="B17" s="79">
        <v>11271</v>
      </c>
      <c r="C17" s="80"/>
      <c r="D17" s="81">
        <v>720668142</v>
      </c>
      <c r="E17" s="79">
        <v>20297</v>
      </c>
      <c r="F17" s="80"/>
      <c r="G17" s="81">
        <v>1295143282</v>
      </c>
    </row>
    <row r="18" spans="1:7" ht="28.35" customHeight="1" x14ac:dyDescent="0.25">
      <c r="A18" s="89" t="s">
        <v>19</v>
      </c>
      <c r="B18" s="90">
        <v>13856</v>
      </c>
      <c r="C18" s="91"/>
      <c r="D18" s="92">
        <v>270724699</v>
      </c>
      <c r="E18" s="90">
        <v>25558</v>
      </c>
      <c r="F18" s="91"/>
      <c r="G18" s="92">
        <v>484904731</v>
      </c>
    </row>
    <row r="19" spans="1:7" ht="28.35" customHeight="1" x14ac:dyDescent="0.25">
      <c r="A19" s="12" t="s">
        <v>20</v>
      </c>
      <c r="B19" s="77">
        <f>B20+B21</f>
        <v>5705</v>
      </c>
      <c r="C19" s="60"/>
      <c r="D19" s="75">
        <f>D20+D21</f>
        <v>430569076</v>
      </c>
      <c r="E19" s="77">
        <f>E20+E21</f>
        <v>6990</v>
      </c>
      <c r="F19" s="60"/>
      <c r="G19" s="75">
        <f>G20+G21</f>
        <v>845035500</v>
      </c>
    </row>
    <row r="20" spans="1:7" ht="28.35" customHeight="1" x14ac:dyDescent="0.25">
      <c r="A20" s="43" t="s">
        <v>21</v>
      </c>
      <c r="B20" s="77">
        <v>1299</v>
      </c>
      <c r="C20" s="60"/>
      <c r="D20" s="75">
        <v>374371589</v>
      </c>
      <c r="E20" s="77">
        <v>2584</v>
      </c>
      <c r="F20" s="60"/>
      <c r="G20" s="75">
        <v>737688960</v>
      </c>
    </row>
    <row r="21" spans="1:7" ht="28.35" customHeight="1" x14ac:dyDescent="0.25">
      <c r="A21" s="43" t="s">
        <v>22</v>
      </c>
      <c r="B21" s="77">
        <v>4406</v>
      </c>
      <c r="C21" s="60">
        <v>49</v>
      </c>
      <c r="D21" s="75">
        <v>56197487</v>
      </c>
      <c r="E21" s="77">
        <f>B21</f>
        <v>4406</v>
      </c>
      <c r="F21" s="60">
        <v>84</v>
      </c>
      <c r="G21" s="75">
        <v>107346540</v>
      </c>
    </row>
    <row r="22" spans="1:7" ht="28.35" customHeight="1" x14ac:dyDescent="0.25">
      <c r="A22" s="93" t="s">
        <v>23</v>
      </c>
      <c r="B22" s="94">
        <f>B23+B24</f>
        <v>1301563</v>
      </c>
      <c r="C22" s="95"/>
      <c r="D22" s="96">
        <f>D23+D24</f>
        <v>30546870250</v>
      </c>
      <c r="E22" s="94">
        <f>E23+E24</f>
        <v>1309799</v>
      </c>
      <c r="F22" s="95"/>
      <c r="G22" s="96">
        <f>G23+G24</f>
        <v>61997462982</v>
      </c>
    </row>
    <row r="23" spans="1:7" ht="28.35" customHeight="1" x14ac:dyDescent="0.25">
      <c r="A23" s="43" t="s">
        <v>21</v>
      </c>
      <c r="B23" s="87">
        <v>7405</v>
      </c>
      <c r="C23" s="60"/>
      <c r="D23" s="83">
        <v>7895828178</v>
      </c>
      <c r="E23" s="87">
        <v>15641</v>
      </c>
      <c r="F23" s="60"/>
      <c r="G23" s="83">
        <v>16902273731</v>
      </c>
    </row>
    <row r="24" spans="1:7" ht="28.35" customHeight="1" x14ac:dyDescent="0.25">
      <c r="A24" s="43" t="s">
        <v>24</v>
      </c>
      <c r="B24" s="87">
        <v>1294158</v>
      </c>
      <c r="C24" s="60">
        <v>10747</v>
      </c>
      <c r="D24" s="83">
        <v>22651042072</v>
      </c>
      <c r="E24" s="87">
        <f>B24</f>
        <v>1294158</v>
      </c>
      <c r="F24" s="60">
        <v>22570</v>
      </c>
      <c r="G24" s="83">
        <v>45095189251</v>
      </c>
    </row>
    <row r="25" spans="1:7" ht="28.35" customHeight="1" x14ac:dyDescent="0.25">
      <c r="A25" s="93" t="s">
        <v>25</v>
      </c>
      <c r="B25" s="94">
        <f>B26+B27</f>
        <v>43175</v>
      </c>
      <c r="C25" s="95"/>
      <c r="D25" s="96">
        <f>D26+D27</f>
        <v>2738837500</v>
      </c>
      <c r="E25" s="94">
        <f>E26+E27</f>
        <v>52874</v>
      </c>
      <c r="F25" s="95"/>
      <c r="G25" s="96">
        <f>G26+G27</f>
        <v>4928508266</v>
      </c>
    </row>
    <row r="26" spans="1:7" ht="28.35" customHeight="1" x14ac:dyDescent="0.25">
      <c r="A26" s="43" t="s">
        <v>21</v>
      </c>
      <c r="B26" s="87">
        <v>13585</v>
      </c>
      <c r="C26" s="60"/>
      <c r="D26" s="83">
        <v>2356864826</v>
      </c>
      <c r="E26" s="87">
        <v>23284</v>
      </c>
      <c r="F26" s="60"/>
      <c r="G26" s="83">
        <v>4170894594</v>
      </c>
    </row>
    <row r="27" spans="1:7" ht="28.35" customHeight="1" x14ac:dyDescent="0.25">
      <c r="A27" s="97" t="s">
        <v>24</v>
      </c>
      <c r="B27" s="98">
        <v>29590</v>
      </c>
      <c r="C27" s="99">
        <v>407</v>
      </c>
      <c r="D27" s="100">
        <v>381972674</v>
      </c>
      <c r="E27" s="98">
        <f>B27</f>
        <v>29590</v>
      </c>
      <c r="F27" s="99">
        <v>793</v>
      </c>
      <c r="G27" s="100">
        <v>757613672</v>
      </c>
    </row>
    <row r="28" spans="1:7" ht="28.35" customHeight="1" thickBot="1" x14ac:dyDescent="0.3">
      <c r="A28" s="42" t="s">
        <v>26</v>
      </c>
      <c r="B28" s="36">
        <v>439617</v>
      </c>
      <c r="C28" s="28"/>
      <c r="D28" s="14">
        <v>429617049</v>
      </c>
      <c r="E28" s="36">
        <v>439617</v>
      </c>
      <c r="F28" s="28"/>
      <c r="G28" s="14">
        <v>431504334</v>
      </c>
    </row>
    <row r="29" spans="1:7" ht="20.25" customHeight="1" thickTop="1" x14ac:dyDescent="0.25">
      <c r="A29" s="108" t="s">
        <v>94</v>
      </c>
    </row>
    <row r="30" spans="1:7" ht="20.25" customHeight="1" x14ac:dyDescent="0.25">
      <c r="A30" s="108" t="s">
        <v>95</v>
      </c>
    </row>
    <row r="31" spans="1:7" ht="20.25" customHeight="1" x14ac:dyDescent="0.25">
      <c r="A31" s="109" t="s">
        <v>102</v>
      </c>
    </row>
    <row r="32" spans="1:7" ht="21" customHeight="1" x14ac:dyDescent="0.25">
      <c r="A32" s="108" t="s">
        <v>96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4" t="s">
        <v>27</v>
      </c>
      <c r="B1" s="115"/>
      <c r="C1" s="115"/>
      <c r="D1" s="115"/>
      <c r="E1" s="115"/>
      <c r="F1" s="115"/>
      <c r="G1" s="116"/>
    </row>
    <row r="2" spans="1:7" ht="28.15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522855</v>
      </c>
      <c r="C4" s="22"/>
      <c r="D4" s="7"/>
      <c r="E4" s="21">
        <f>B4</f>
        <v>522855</v>
      </c>
      <c r="F4" s="22"/>
      <c r="G4" s="7"/>
    </row>
    <row r="5" spans="1:7" ht="28.15" customHeight="1" x14ac:dyDescent="0.25">
      <c r="A5" s="8" t="s">
        <v>80</v>
      </c>
      <c r="B5" s="23"/>
      <c r="C5" s="24">
        <v>6972345</v>
      </c>
      <c r="D5" s="11"/>
      <c r="E5" s="23"/>
      <c r="F5" s="24">
        <f>C5</f>
        <v>6972345</v>
      </c>
      <c r="G5" s="11"/>
    </row>
    <row r="6" spans="1:7" ht="28.15" customHeight="1" x14ac:dyDescent="0.25">
      <c r="A6" s="8" t="s">
        <v>8</v>
      </c>
      <c r="B6" s="5"/>
      <c r="C6" s="10"/>
      <c r="D6" s="11">
        <v>34112</v>
      </c>
      <c r="E6" s="13"/>
      <c r="F6" s="13"/>
      <c r="G6" s="11">
        <v>34123</v>
      </c>
    </row>
    <row r="7" spans="1:7" ht="28.15" customHeight="1" thickBot="1" x14ac:dyDescent="0.3">
      <c r="A7" s="25" t="s">
        <v>9</v>
      </c>
      <c r="B7" s="26"/>
      <c r="C7" s="27"/>
      <c r="D7" s="14">
        <v>2397908236</v>
      </c>
      <c r="E7" s="28"/>
      <c r="F7" s="28"/>
      <c r="G7" s="14">
        <v>4804986156</v>
      </c>
    </row>
    <row r="8" spans="1:7" ht="28.15" customHeight="1" thickTop="1" thickBot="1" x14ac:dyDescent="0.3">
      <c r="A8" s="118" t="s">
        <v>12</v>
      </c>
      <c r="B8" s="119" t="s">
        <v>13</v>
      </c>
      <c r="C8" s="119"/>
      <c r="D8" s="117" t="s">
        <v>6</v>
      </c>
      <c r="E8" s="119" t="s">
        <v>13</v>
      </c>
      <c r="F8" s="119"/>
      <c r="G8" s="117" t="s">
        <v>6</v>
      </c>
    </row>
    <row r="9" spans="1:7" ht="18" thickTop="1" thickBot="1" x14ac:dyDescent="0.3">
      <c r="A9" s="118"/>
      <c r="B9" s="53"/>
      <c r="C9" s="54" t="s">
        <v>28</v>
      </c>
      <c r="D9" s="117"/>
      <c r="E9" s="15"/>
      <c r="F9" s="54" t="s">
        <v>28</v>
      </c>
      <c r="G9" s="117"/>
    </row>
    <row r="10" spans="1:7" ht="28.15" customHeight="1" thickTop="1" x14ac:dyDescent="0.25">
      <c r="A10" s="29" t="s">
        <v>15</v>
      </c>
      <c r="B10" s="16">
        <f t="shared" ref="B10:G10" si="0">SUM(B11:B15)</f>
        <v>80524</v>
      </c>
      <c r="C10" s="17">
        <f t="shared" si="0"/>
        <v>20266</v>
      </c>
      <c r="D10" s="30">
        <f t="shared" si="0"/>
        <v>1845634975</v>
      </c>
      <c r="E10" s="16">
        <f t="shared" si="0"/>
        <v>138021</v>
      </c>
      <c r="F10" s="17">
        <f t="shared" si="0"/>
        <v>32367</v>
      </c>
      <c r="G10" s="30">
        <f t="shared" si="0"/>
        <v>3141330848</v>
      </c>
    </row>
    <row r="11" spans="1:7" ht="28.15" customHeight="1" x14ac:dyDescent="0.25">
      <c r="A11" s="12" t="s">
        <v>29</v>
      </c>
      <c r="B11" s="5">
        <v>40435</v>
      </c>
      <c r="C11" s="10">
        <v>8853</v>
      </c>
      <c r="D11" s="19">
        <v>941184333</v>
      </c>
      <c r="E11" s="31">
        <v>65448</v>
      </c>
      <c r="F11" s="32">
        <v>13420</v>
      </c>
      <c r="G11" s="33">
        <v>1518870169</v>
      </c>
    </row>
    <row r="12" spans="1:7" ht="28.15" customHeight="1" x14ac:dyDescent="0.25">
      <c r="A12" s="12" t="s">
        <v>30</v>
      </c>
      <c r="B12" s="5">
        <v>3113</v>
      </c>
      <c r="C12" s="10">
        <f>B12</f>
        <v>3113</v>
      </c>
      <c r="D12" s="19">
        <v>160608967</v>
      </c>
      <c r="E12" s="5">
        <v>5538</v>
      </c>
      <c r="F12" s="10">
        <v>5538</v>
      </c>
      <c r="G12" s="19">
        <v>284558355</v>
      </c>
    </row>
    <row r="13" spans="1:7" ht="28.15" customHeight="1" x14ac:dyDescent="0.25">
      <c r="A13" s="12" t="s">
        <v>31</v>
      </c>
      <c r="B13" s="5">
        <v>2142</v>
      </c>
      <c r="C13" s="10">
        <v>730</v>
      </c>
      <c r="D13" s="19">
        <v>50612938</v>
      </c>
      <c r="E13" s="5">
        <v>3731</v>
      </c>
      <c r="F13" s="10">
        <v>1104</v>
      </c>
      <c r="G13" s="19">
        <v>86422145</v>
      </c>
    </row>
    <row r="14" spans="1:7" ht="28.15" customHeight="1" x14ac:dyDescent="0.25">
      <c r="A14" s="12" t="s">
        <v>32</v>
      </c>
      <c r="B14" s="5">
        <v>34896</v>
      </c>
      <c r="C14" s="10">
        <v>7587</v>
      </c>
      <c r="D14" s="19">
        <v>693266613</v>
      </c>
      <c r="E14" s="5">
        <v>63405</v>
      </c>
      <c r="F14" s="10">
        <v>12334</v>
      </c>
      <c r="G14" s="19">
        <v>1251544097</v>
      </c>
    </row>
    <row r="15" spans="1:7" ht="28.15" customHeight="1" thickBot="1" x14ac:dyDescent="0.3">
      <c r="A15" s="34" t="s">
        <v>33</v>
      </c>
      <c r="B15" s="110">
        <v>-62</v>
      </c>
      <c r="C15" s="111">
        <v>-17</v>
      </c>
      <c r="D15" s="112">
        <v>-37876</v>
      </c>
      <c r="E15" s="110">
        <v>-101</v>
      </c>
      <c r="F15" s="111">
        <v>-29</v>
      </c>
      <c r="G15" s="112">
        <v>-63918</v>
      </c>
    </row>
    <row r="16" spans="1:7" ht="21" customHeight="1" thickTop="1" x14ac:dyDescent="0.25">
      <c r="A16" s="20" t="s">
        <v>92</v>
      </c>
    </row>
    <row r="17" spans="1:7" ht="21" customHeight="1" thickBot="1" x14ac:dyDescent="0.3">
      <c r="A17" s="20"/>
    </row>
    <row r="18" spans="1:7" ht="30" customHeight="1" thickTop="1" thickBot="1" x14ac:dyDescent="0.3">
      <c r="A18" s="114" t="s">
        <v>34</v>
      </c>
      <c r="B18" s="115"/>
      <c r="C18" s="115"/>
      <c r="D18" s="115"/>
      <c r="E18" s="115"/>
      <c r="F18" s="115"/>
      <c r="G18" s="116"/>
    </row>
    <row r="19" spans="1:7" ht="28.15" customHeight="1" thickTop="1" thickBot="1" x14ac:dyDescent="0.3">
      <c r="A19" s="74"/>
      <c r="B19" s="117" t="s">
        <v>1</v>
      </c>
      <c r="C19" s="117"/>
      <c r="D19" s="117"/>
      <c r="E19" s="117" t="s">
        <v>2</v>
      </c>
      <c r="F19" s="117"/>
      <c r="G19" s="117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532203</v>
      </c>
      <c r="C21" s="6"/>
      <c r="D21" s="7"/>
      <c r="E21" s="76">
        <f>B21</f>
        <v>532203</v>
      </c>
      <c r="F21" s="6"/>
      <c r="G21" s="40"/>
    </row>
    <row r="22" spans="1:7" ht="28.15" customHeight="1" x14ac:dyDescent="0.25">
      <c r="A22" s="8" t="s">
        <v>82</v>
      </c>
      <c r="B22" s="9"/>
      <c r="C22" s="24">
        <v>7547151</v>
      </c>
      <c r="D22" s="11"/>
      <c r="E22" s="9"/>
      <c r="F22" s="24">
        <f>C22</f>
        <v>7547151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33780</v>
      </c>
      <c r="E23" s="31"/>
      <c r="F23" s="32"/>
      <c r="G23" s="33">
        <v>33778</v>
      </c>
    </row>
    <row r="24" spans="1:7" ht="28.15" customHeight="1" x14ac:dyDescent="0.25">
      <c r="A24" s="25" t="s">
        <v>37</v>
      </c>
      <c r="B24" s="36"/>
      <c r="C24" s="28"/>
      <c r="D24" s="14">
        <v>63441861</v>
      </c>
      <c r="E24" s="36"/>
      <c r="F24" s="28"/>
      <c r="G24" s="14">
        <v>127078811</v>
      </c>
    </row>
    <row r="25" spans="1:7" ht="33" customHeight="1" x14ac:dyDescent="0.25">
      <c r="A25" s="37" t="s">
        <v>38</v>
      </c>
      <c r="B25" s="50" t="s">
        <v>4</v>
      </c>
      <c r="C25" s="113" t="s">
        <v>5</v>
      </c>
      <c r="D25" s="52" t="s">
        <v>6</v>
      </c>
      <c r="E25" s="50" t="s">
        <v>4</v>
      </c>
      <c r="F25" s="113" t="s">
        <v>5</v>
      </c>
      <c r="G25" s="52" t="s">
        <v>6</v>
      </c>
    </row>
    <row r="26" spans="1:7" ht="28.15" customHeight="1" x14ac:dyDescent="0.25">
      <c r="A26" s="29" t="s">
        <v>39</v>
      </c>
      <c r="B26" s="38">
        <v>16</v>
      </c>
      <c r="C26" s="39">
        <v>157</v>
      </c>
      <c r="D26" s="39">
        <f>SUM(D27:D29)</f>
        <v>29469795</v>
      </c>
      <c r="E26" s="38">
        <v>44</v>
      </c>
      <c r="F26" s="39">
        <v>535</v>
      </c>
      <c r="G26" s="40">
        <f>SUM(G27:G29)</f>
        <v>94029386</v>
      </c>
    </row>
    <row r="27" spans="1:7" ht="28.15" customHeight="1" x14ac:dyDescent="0.25">
      <c r="A27" s="12" t="s">
        <v>40</v>
      </c>
      <c r="B27" s="31"/>
      <c r="C27" s="32">
        <v>80</v>
      </c>
      <c r="D27" s="33">
        <v>5704135</v>
      </c>
      <c r="E27" s="31"/>
      <c r="F27" s="32">
        <v>366</v>
      </c>
      <c r="G27" s="33">
        <v>31728462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9</v>
      </c>
      <c r="G28" s="19">
        <v>2496102</v>
      </c>
    </row>
    <row r="29" spans="1:7" ht="27.75" customHeight="1" x14ac:dyDescent="0.25">
      <c r="A29" s="34" t="s">
        <v>42</v>
      </c>
      <c r="B29" s="26"/>
      <c r="C29" s="27">
        <v>333</v>
      </c>
      <c r="D29" s="35">
        <v>23765660</v>
      </c>
      <c r="E29" s="26"/>
      <c r="F29" s="27">
        <v>687</v>
      </c>
      <c r="G29" s="35">
        <v>59804822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108" t="s">
        <v>105</v>
      </c>
    </row>
    <row r="32" spans="1:7" ht="21" customHeight="1" x14ac:dyDescent="0.25">
      <c r="A32" s="108" t="s">
        <v>106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4" t="s">
        <v>43</v>
      </c>
      <c r="B1" s="115"/>
      <c r="C1" s="115"/>
      <c r="D1" s="115"/>
      <c r="E1" s="115"/>
      <c r="F1" s="115"/>
      <c r="G1" s="116"/>
    </row>
    <row r="2" spans="1:7" ht="25.15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526933</v>
      </c>
      <c r="C4" s="6"/>
      <c r="D4" s="7"/>
      <c r="E4" s="16">
        <f>B4</f>
        <v>526933</v>
      </c>
      <c r="F4" s="6"/>
      <c r="G4" s="7"/>
    </row>
    <row r="5" spans="1:7" ht="21" customHeight="1" x14ac:dyDescent="0.25">
      <c r="A5" s="8" t="s">
        <v>82</v>
      </c>
      <c r="B5" s="9"/>
      <c r="C5" s="24">
        <v>6945652</v>
      </c>
      <c r="D5" s="11"/>
      <c r="E5" s="9"/>
      <c r="F5" s="24">
        <f>C5</f>
        <v>6945652</v>
      </c>
      <c r="G5" s="11"/>
    </row>
    <row r="6" spans="1:7" ht="21" customHeight="1" x14ac:dyDescent="0.25">
      <c r="A6" s="8" t="s">
        <v>97</v>
      </c>
      <c r="B6" s="23"/>
      <c r="C6" s="13"/>
      <c r="D6" s="11">
        <v>40059</v>
      </c>
      <c r="E6" s="23"/>
      <c r="F6" s="13"/>
      <c r="G6" s="11">
        <v>40042</v>
      </c>
    </row>
    <row r="7" spans="1:7" ht="21" customHeight="1" thickBot="1" x14ac:dyDescent="0.3">
      <c r="A7" s="25" t="s">
        <v>37</v>
      </c>
      <c r="B7" s="36"/>
      <c r="C7" s="28"/>
      <c r="D7" s="14">
        <v>19054547607</v>
      </c>
      <c r="E7" s="36"/>
      <c r="F7" s="28"/>
      <c r="G7" s="14">
        <v>38087830673</v>
      </c>
    </row>
    <row r="8" spans="1:7" ht="19.5" customHeight="1" thickTop="1" thickBot="1" x14ac:dyDescent="0.3">
      <c r="A8" s="118" t="s">
        <v>44</v>
      </c>
      <c r="B8" s="119" t="s">
        <v>13</v>
      </c>
      <c r="C8" s="120"/>
      <c r="D8" s="121" t="s">
        <v>6</v>
      </c>
      <c r="E8" s="119" t="s">
        <v>13</v>
      </c>
      <c r="F8" s="120"/>
      <c r="G8" s="121" t="s">
        <v>6</v>
      </c>
    </row>
    <row r="9" spans="1:7" ht="18" thickTop="1" thickBot="1" x14ac:dyDescent="0.3">
      <c r="A9" s="118"/>
      <c r="B9" s="53"/>
      <c r="C9" s="57" t="s">
        <v>45</v>
      </c>
      <c r="D9" s="121"/>
      <c r="E9" s="15"/>
      <c r="F9" s="57" t="s">
        <v>45</v>
      </c>
      <c r="G9" s="121"/>
    </row>
    <row r="10" spans="1:7" ht="21" customHeight="1" thickTop="1" x14ac:dyDescent="0.25">
      <c r="A10" s="29" t="s">
        <v>39</v>
      </c>
      <c r="B10" s="38">
        <f t="shared" ref="B10:G10" si="0">SUM(B11:B14)</f>
        <v>7268</v>
      </c>
      <c r="C10" s="39">
        <f t="shared" si="0"/>
        <v>5</v>
      </c>
      <c r="D10" s="39">
        <f t="shared" si="0"/>
        <v>1977774157</v>
      </c>
      <c r="E10" s="38">
        <f t="shared" si="0"/>
        <v>14554</v>
      </c>
      <c r="F10" s="39">
        <f t="shared" si="0"/>
        <v>9</v>
      </c>
      <c r="G10" s="40">
        <f t="shared" si="0"/>
        <v>3675584599</v>
      </c>
    </row>
    <row r="11" spans="1:7" ht="21" customHeight="1" x14ac:dyDescent="0.25">
      <c r="A11" s="12" t="s">
        <v>46</v>
      </c>
      <c r="B11" s="31">
        <v>4763</v>
      </c>
      <c r="C11" s="32"/>
      <c r="D11" s="33">
        <v>1639411826</v>
      </c>
      <c r="E11" s="31">
        <v>9564</v>
      </c>
      <c r="F11" s="32"/>
      <c r="G11" s="33">
        <v>3065514824</v>
      </c>
    </row>
    <row r="12" spans="1:7" ht="21" customHeight="1" x14ac:dyDescent="0.25">
      <c r="A12" s="12" t="s">
        <v>47</v>
      </c>
      <c r="B12" s="5">
        <v>1154</v>
      </c>
      <c r="C12" s="10"/>
      <c r="D12" s="19">
        <v>259204392</v>
      </c>
      <c r="E12" s="5">
        <v>2056</v>
      </c>
      <c r="F12" s="10"/>
      <c r="G12" s="19">
        <v>460093192</v>
      </c>
    </row>
    <row r="13" spans="1:7" ht="21" customHeight="1" x14ac:dyDescent="0.25">
      <c r="A13" s="12" t="s">
        <v>48</v>
      </c>
      <c r="B13" s="5">
        <v>1176</v>
      </c>
      <c r="C13" s="10"/>
      <c r="D13" s="19">
        <v>63448156</v>
      </c>
      <c r="E13" s="5">
        <v>2755</v>
      </c>
      <c r="F13" s="10"/>
      <c r="G13" s="19">
        <v>133918578</v>
      </c>
    </row>
    <row r="14" spans="1:7" ht="21" customHeight="1" thickBot="1" x14ac:dyDescent="0.3">
      <c r="A14" s="34" t="s">
        <v>98</v>
      </c>
      <c r="B14" s="26">
        <v>175</v>
      </c>
      <c r="C14" s="27">
        <v>5</v>
      </c>
      <c r="D14" s="35">
        <v>15709783</v>
      </c>
      <c r="E14" s="26">
        <v>179</v>
      </c>
      <c r="F14" s="27">
        <v>9</v>
      </c>
      <c r="G14" s="35">
        <v>16058005</v>
      </c>
    </row>
    <row r="15" spans="1:7" ht="16.350000000000001" customHeight="1" thickTop="1" x14ac:dyDescent="0.25">
      <c r="A15" s="109" t="s">
        <v>103</v>
      </c>
    </row>
    <row r="16" spans="1:7" ht="16.350000000000001" customHeight="1" x14ac:dyDescent="0.25">
      <c r="A16" s="108" t="s">
        <v>99</v>
      </c>
    </row>
    <row r="17" spans="1:7" ht="16.5" customHeight="1" x14ac:dyDescent="0.25">
      <c r="A17" s="108"/>
    </row>
    <row r="18" spans="1:7" ht="11.25" customHeight="1" thickBot="1" x14ac:dyDescent="0.3">
      <c r="A18" s="20"/>
    </row>
    <row r="19" spans="1:7" ht="27.75" customHeight="1" thickTop="1" thickBot="1" x14ac:dyDescent="0.3">
      <c r="A19" s="114" t="s">
        <v>49</v>
      </c>
      <c r="B19" s="115"/>
      <c r="C19" s="115"/>
      <c r="D19" s="115"/>
      <c r="E19" s="115"/>
      <c r="F19" s="115"/>
      <c r="G19" s="116"/>
    </row>
    <row r="20" spans="1:7" ht="25.15" customHeight="1" thickTop="1" thickBot="1" x14ac:dyDescent="0.3">
      <c r="A20" s="74"/>
      <c r="B20" s="117" t="s">
        <v>1</v>
      </c>
      <c r="C20" s="117"/>
      <c r="D20" s="117"/>
      <c r="E20" s="117" t="s">
        <v>2</v>
      </c>
      <c r="F20" s="117"/>
      <c r="G20" s="117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1077493</v>
      </c>
      <c r="D23" s="11"/>
      <c r="E23" s="23"/>
      <c r="F23" s="24">
        <f>C23</f>
        <v>1077493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275307830</v>
      </c>
      <c r="E24" s="28"/>
      <c r="F24" s="28"/>
      <c r="G24" s="14">
        <v>550916608</v>
      </c>
    </row>
    <row r="25" spans="1:7" ht="25.15" customHeight="1" thickTop="1" thickBot="1" x14ac:dyDescent="0.3">
      <c r="A25" s="37" t="s">
        <v>12</v>
      </c>
      <c r="B25" s="117" t="s">
        <v>13</v>
      </c>
      <c r="C25" s="122"/>
      <c r="D25" s="55" t="s">
        <v>6</v>
      </c>
      <c r="E25" s="117" t="s">
        <v>13</v>
      </c>
      <c r="F25" s="122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3912</v>
      </c>
      <c r="D26" s="30">
        <f>SUM(D27:D29)</f>
        <v>625943400</v>
      </c>
      <c r="E26" s="16"/>
      <c r="F26" s="17">
        <f>SUM(F27:F29)</f>
        <v>7005</v>
      </c>
      <c r="G26" s="30">
        <f>SUM(G27:G29)</f>
        <v>1123040400</v>
      </c>
    </row>
    <row r="27" spans="1:7" ht="21" customHeight="1" x14ac:dyDescent="0.25">
      <c r="A27" s="12" t="s">
        <v>18</v>
      </c>
      <c r="B27" s="5"/>
      <c r="C27" s="32">
        <v>208</v>
      </c>
      <c r="D27" s="33">
        <v>4212600</v>
      </c>
      <c r="E27" s="31"/>
      <c r="F27" s="32">
        <v>367</v>
      </c>
      <c r="G27" s="33">
        <v>7435800</v>
      </c>
    </row>
    <row r="28" spans="1:7" ht="21" customHeight="1" x14ac:dyDescent="0.25">
      <c r="A28" s="12" t="s">
        <v>51</v>
      </c>
      <c r="B28" s="5"/>
      <c r="C28" s="10">
        <v>908</v>
      </c>
      <c r="D28" s="19">
        <v>193942800</v>
      </c>
      <c r="E28" s="5"/>
      <c r="F28" s="10">
        <v>1723</v>
      </c>
      <c r="G28" s="19">
        <v>363609600</v>
      </c>
    </row>
    <row r="29" spans="1:7" ht="21" customHeight="1" thickBot="1" x14ac:dyDescent="0.3">
      <c r="A29" s="34" t="s">
        <v>52</v>
      </c>
      <c r="B29" s="26"/>
      <c r="C29" s="27">
        <v>2796</v>
      </c>
      <c r="D29" s="35">
        <v>427788000</v>
      </c>
      <c r="E29" s="26"/>
      <c r="F29" s="27">
        <v>4915</v>
      </c>
      <c r="G29" s="35">
        <v>751995000</v>
      </c>
    </row>
    <row r="30" spans="1:7" ht="16.350000000000001" customHeight="1" thickTop="1" x14ac:dyDescent="0.25">
      <c r="A30" s="20" t="s">
        <v>84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14" t="s">
        <v>86</v>
      </c>
      <c r="B32" s="115"/>
      <c r="C32" s="115"/>
      <c r="D32" s="115"/>
      <c r="E32" s="115"/>
      <c r="F32" s="115"/>
      <c r="G32" s="116"/>
    </row>
    <row r="33" spans="1:7" ht="25.15" customHeight="1" thickTop="1" thickBot="1" x14ac:dyDescent="0.3">
      <c r="A33" s="102"/>
      <c r="B33" s="117" t="s">
        <v>1</v>
      </c>
      <c r="C33" s="117"/>
      <c r="D33" s="117"/>
      <c r="E33" s="117" t="s">
        <v>89</v>
      </c>
      <c r="F33" s="117"/>
      <c r="G33" s="117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247538</v>
      </c>
      <c r="D36" s="33"/>
      <c r="E36" s="31"/>
      <c r="F36" s="24">
        <f>C36</f>
        <v>247538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6101869</v>
      </c>
      <c r="E37" s="28"/>
      <c r="F37" s="28"/>
      <c r="G37" s="14">
        <v>12300368</v>
      </c>
    </row>
    <row r="38" spans="1:7" ht="22.5" customHeight="1" thickTop="1" thickBot="1" x14ac:dyDescent="0.3">
      <c r="A38" s="106" t="s">
        <v>12</v>
      </c>
      <c r="B38" s="117" t="s">
        <v>13</v>
      </c>
      <c r="C38" s="122"/>
      <c r="D38" s="55" t="s">
        <v>6</v>
      </c>
      <c r="E38" s="117" t="s">
        <v>13</v>
      </c>
      <c r="F38" s="122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234</v>
      </c>
      <c r="D39" s="85">
        <f>SUM(D40:D42)</f>
        <v>4154424</v>
      </c>
      <c r="E39" s="86"/>
      <c r="F39" s="17">
        <f>SUM(F40:F42)</f>
        <v>486</v>
      </c>
      <c r="G39" s="85">
        <f>SUM(G40:G42)</f>
        <v>7698164</v>
      </c>
    </row>
    <row r="40" spans="1:7" ht="21" customHeight="1" x14ac:dyDescent="0.25">
      <c r="A40" s="12" t="s">
        <v>87</v>
      </c>
      <c r="B40" s="87"/>
      <c r="C40" s="32">
        <v>229</v>
      </c>
      <c r="D40" s="33">
        <v>2981424</v>
      </c>
      <c r="E40" s="31"/>
      <c r="F40" s="32">
        <v>477</v>
      </c>
      <c r="G40" s="33">
        <v>5831564</v>
      </c>
    </row>
    <row r="41" spans="1:7" ht="21" customHeight="1" x14ac:dyDescent="0.25">
      <c r="A41" s="12" t="s">
        <v>51</v>
      </c>
      <c r="B41" s="87"/>
      <c r="C41" s="44">
        <v>2</v>
      </c>
      <c r="D41" s="83">
        <v>255000</v>
      </c>
      <c r="E41" s="87"/>
      <c r="F41" s="44">
        <v>4</v>
      </c>
      <c r="G41" s="83">
        <v>336600</v>
      </c>
    </row>
    <row r="42" spans="1:7" ht="21" customHeight="1" thickBot="1" x14ac:dyDescent="0.3">
      <c r="A42" s="34" t="s">
        <v>52</v>
      </c>
      <c r="B42" s="88"/>
      <c r="C42" s="27">
        <v>3</v>
      </c>
      <c r="D42" s="82">
        <v>918000</v>
      </c>
      <c r="E42" s="88"/>
      <c r="F42" s="27">
        <v>5</v>
      </c>
      <c r="G42" s="82">
        <v>1530000</v>
      </c>
    </row>
    <row r="43" spans="1:7" ht="16.350000000000001" customHeight="1" thickTop="1" x14ac:dyDescent="0.25">
      <c r="A43" s="20" t="s">
        <v>88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25" t="s">
        <v>53</v>
      </c>
      <c r="B1" s="126"/>
      <c r="C1" s="126"/>
      <c r="D1" s="126"/>
      <c r="E1" s="126"/>
      <c r="F1" s="126"/>
      <c r="G1" s="126"/>
      <c r="H1" s="126"/>
      <c r="AMG1"/>
      <c r="AMH1"/>
      <c r="AMI1"/>
      <c r="AMJ1"/>
      <c r="AMK1"/>
    </row>
    <row r="2" spans="1:1025" ht="26.25" customHeight="1" thickTop="1" thickBot="1" x14ac:dyDescent="0.3">
      <c r="A2" s="102"/>
      <c r="B2" s="123" t="s">
        <v>1</v>
      </c>
      <c r="C2" s="127"/>
      <c r="D2" s="127"/>
      <c r="E2" s="128"/>
      <c r="F2" s="123" t="s">
        <v>2</v>
      </c>
      <c r="G2" s="127"/>
      <c r="H2" s="128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7" t="s">
        <v>69</v>
      </c>
      <c r="C3" s="122"/>
      <c r="D3" s="129" t="s">
        <v>6</v>
      </c>
      <c r="E3" s="121"/>
      <c r="F3" s="123" t="s">
        <v>69</v>
      </c>
      <c r="G3" s="124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586914</v>
      </c>
      <c r="D4" s="17"/>
      <c r="E4" s="85">
        <f>SUM(E5:E6)</f>
        <v>4406821064</v>
      </c>
      <c r="F4" s="22"/>
      <c r="G4" s="22">
        <f>C4</f>
        <v>586914</v>
      </c>
      <c r="H4" s="40">
        <f>SUM(H5:H6)</f>
        <v>8653133848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526983</v>
      </c>
      <c r="D5" s="60"/>
      <c r="E5" s="83">
        <v>3953965584</v>
      </c>
      <c r="F5" s="78"/>
      <c r="G5" s="24">
        <f>C5</f>
        <v>526983</v>
      </c>
      <c r="H5" s="33">
        <v>7766137376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59931</v>
      </c>
      <c r="D6" s="27"/>
      <c r="E6" s="82">
        <v>452855480</v>
      </c>
      <c r="F6" s="28"/>
      <c r="G6" s="28">
        <f>C6</f>
        <v>59931</v>
      </c>
      <c r="H6" s="14">
        <v>886996472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30" t="s">
        <v>56</v>
      </c>
      <c r="B8" s="131"/>
      <c r="C8" s="131"/>
      <c r="D8" s="131"/>
      <c r="E8" s="131"/>
      <c r="F8" s="131"/>
      <c r="G8" s="131"/>
      <c r="H8" s="132"/>
    </row>
    <row r="9" spans="1:1025" ht="28.5" customHeight="1" thickTop="1" thickBot="1" x14ac:dyDescent="0.3">
      <c r="A9" s="139" t="s">
        <v>57</v>
      </c>
      <c r="B9" s="117" t="s">
        <v>90</v>
      </c>
      <c r="C9" s="117"/>
      <c r="D9" s="117"/>
      <c r="E9" s="117"/>
      <c r="F9" s="117" t="s">
        <v>85</v>
      </c>
      <c r="G9" s="117"/>
      <c r="H9" s="117"/>
    </row>
    <row r="10" spans="1:1025" ht="28.9" customHeight="1" thickTop="1" thickBot="1" x14ac:dyDescent="0.3">
      <c r="A10" s="140"/>
      <c r="B10" s="133" t="s">
        <v>58</v>
      </c>
      <c r="C10" s="134"/>
      <c r="D10" s="135" t="s">
        <v>6</v>
      </c>
      <c r="E10" s="136"/>
      <c r="F10" s="137" t="s">
        <v>58</v>
      </c>
      <c r="G10" s="138"/>
      <c r="H10" s="121" t="s">
        <v>6</v>
      </c>
    </row>
    <row r="11" spans="1:1025" ht="28.9" customHeight="1" thickTop="1" thickBot="1" x14ac:dyDescent="0.3">
      <c r="A11" s="141"/>
      <c r="B11" s="58" t="s">
        <v>100</v>
      </c>
      <c r="C11" s="59" t="s">
        <v>101</v>
      </c>
      <c r="D11" s="59" t="s">
        <v>100</v>
      </c>
      <c r="E11" s="54" t="s">
        <v>101</v>
      </c>
      <c r="F11" s="137"/>
      <c r="G11" s="138"/>
      <c r="H11" s="121"/>
    </row>
    <row r="12" spans="1:1025" ht="26.25" customHeight="1" thickTop="1" x14ac:dyDescent="0.25">
      <c r="A12" s="8" t="s">
        <v>7</v>
      </c>
      <c r="B12" s="24">
        <v>3244927</v>
      </c>
      <c r="C12" s="24">
        <v>3299044</v>
      </c>
      <c r="D12" s="13"/>
      <c r="E12" s="11"/>
      <c r="F12" s="86"/>
      <c r="G12" s="17">
        <f>C12</f>
        <v>3299044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2826303984</v>
      </c>
      <c r="E13" s="11">
        <f>SUM(E14:E15)</f>
        <v>2850924470</v>
      </c>
      <c r="F13" s="87"/>
      <c r="G13" s="60"/>
      <c r="H13" s="11">
        <f>SUM(H14:H15)</f>
        <v>5677228454</v>
      </c>
    </row>
    <row r="14" spans="1:1025" ht="26.25" customHeight="1" x14ac:dyDescent="0.25">
      <c r="A14" s="41" t="s">
        <v>60</v>
      </c>
      <c r="B14" s="10"/>
      <c r="C14" s="10"/>
      <c r="D14" s="13">
        <v>2826303984</v>
      </c>
      <c r="E14" s="11">
        <v>2850924470</v>
      </c>
      <c r="F14" s="87"/>
      <c r="G14" s="60"/>
      <c r="H14" s="11">
        <v>5677228454</v>
      </c>
    </row>
    <row r="15" spans="1:1025" ht="26.25" customHeight="1" thickBot="1" x14ac:dyDescent="0.3">
      <c r="A15" s="42" t="s">
        <v>61</v>
      </c>
      <c r="B15" s="27"/>
      <c r="C15" s="27"/>
      <c r="D15" s="28">
        <v>0</v>
      </c>
      <c r="E15" s="14">
        <v>0</v>
      </c>
      <c r="F15" s="88"/>
      <c r="G15" s="27"/>
      <c r="H15" s="11">
        <v>0</v>
      </c>
    </row>
    <row r="16" spans="1:1025" ht="28.5" customHeight="1" thickTop="1" thickBot="1" x14ac:dyDescent="0.3">
      <c r="A16" s="139" t="s">
        <v>12</v>
      </c>
      <c r="B16" s="117" t="s">
        <v>91</v>
      </c>
      <c r="C16" s="117"/>
      <c r="D16" s="117"/>
      <c r="E16" s="117"/>
      <c r="F16" s="117" t="s">
        <v>85</v>
      </c>
      <c r="G16" s="117"/>
      <c r="H16" s="117"/>
    </row>
    <row r="17" spans="1:8" ht="28.9" customHeight="1" thickTop="1" thickBot="1" x14ac:dyDescent="0.3">
      <c r="A17" s="140"/>
      <c r="B17" s="119" t="s">
        <v>58</v>
      </c>
      <c r="C17" s="120"/>
      <c r="D17" s="121" t="s">
        <v>6</v>
      </c>
      <c r="E17" s="117"/>
      <c r="F17" s="119" t="s">
        <v>58</v>
      </c>
      <c r="G17" s="120"/>
      <c r="H17" s="121" t="s">
        <v>6</v>
      </c>
    </row>
    <row r="18" spans="1:8" ht="25.9" customHeight="1" thickTop="1" thickBot="1" x14ac:dyDescent="0.3">
      <c r="A18" s="141"/>
      <c r="B18" s="53"/>
      <c r="C18" s="57" t="s">
        <v>14</v>
      </c>
      <c r="D18" s="121"/>
      <c r="E18" s="117"/>
      <c r="F18" s="53"/>
      <c r="G18" s="57" t="s">
        <v>14</v>
      </c>
      <c r="H18" s="121"/>
    </row>
    <row r="19" spans="1:8" ht="26.25" customHeight="1" thickTop="1" x14ac:dyDescent="0.25">
      <c r="A19" s="29" t="s">
        <v>15</v>
      </c>
      <c r="B19" s="16">
        <f>B24+B31</f>
        <v>1816291</v>
      </c>
      <c r="C19" s="17"/>
      <c r="D19" s="17"/>
      <c r="E19" s="85">
        <f>E20+E23</f>
        <v>7202262682</v>
      </c>
      <c r="F19" s="16">
        <f>F24+F31</f>
        <v>1818441</v>
      </c>
      <c r="G19" s="17"/>
      <c r="H19" s="30">
        <f>H20+H23</f>
        <v>14129411251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4940970685</v>
      </c>
      <c r="F20" s="31"/>
      <c r="G20" s="60"/>
      <c r="H20" s="61">
        <f>H21+H22</f>
        <v>9680362162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1649432445</v>
      </c>
      <c r="F21" s="31"/>
      <c r="G21" s="60"/>
      <c r="H21" s="61">
        <v>3254508066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3291538240</v>
      </c>
      <c r="F22" s="31"/>
      <c r="G22" s="60"/>
      <c r="H22" s="61">
        <v>6425854096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2261291997</v>
      </c>
      <c r="F23" s="68"/>
      <c r="G23" s="72"/>
      <c r="H23" s="73">
        <f>H26+H27+H29</f>
        <v>4449049089</v>
      </c>
    </row>
    <row r="24" spans="1:8" ht="26.25" customHeight="1" x14ac:dyDescent="0.25">
      <c r="A24" s="12" t="s">
        <v>17</v>
      </c>
      <c r="B24" s="62">
        <f>SUM(B25:B30)</f>
        <v>1813699</v>
      </c>
      <c r="C24" s="60">
        <f>SUM(C25:C30)</f>
        <v>12447</v>
      </c>
      <c r="D24" s="60"/>
      <c r="E24" s="83">
        <f>SUM(E25:E30)</f>
        <v>7052745226</v>
      </c>
      <c r="F24" s="31">
        <f t="shared" ref="F24:F30" si="0">B24</f>
        <v>1813699</v>
      </c>
      <c r="G24" s="60">
        <f>SUM(G25:G30)</f>
        <v>24717</v>
      </c>
      <c r="H24" s="61">
        <f>SUM(H25:H30)</f>
        <v>13856912539</v>
      </c>
    </row>
    <row r="25" spans="1:8" ht="26.25" customHeight="1" x14ac:dyDescent="0.25">
      <c r="A25" s="46" t="s">
        <v>70</v>
      </c>
      <c r="B25" s="5">
        <v>1118620</v>
      </c>
      <c r="C25" s="44">
        <v>9923</v>
      </c>
      <c r="D25" s="60"/>
      <c r="E25" s="83">
        <v>4359957304</v>
      </c>
      <c r="F25" s="31">
        <f t="shared" si="0"/>
        <v>1118620</v>
      </c>
      <c r="G25" s="32">
        <v>20209</v>
      </c>
      <c r="H25" s="45">
        <v>8548781191</v>
      </c>
    </row>
    <row r="26" spans="1:8" ht="26.25" customHeight="1" x14ac:dyDescent="0.25">
      <c r="A26" s="46" t="s">
        <v>71</v>
      </c>
      <c r="B26" s="5">
        <v>529859</v>
      </c>
      <c r="C26" s="10">
        <v>754</v>
      </c>
      <c r="D26" s="60"/>
      <c r="E26" s="83">
        <v>2000847532</v>
      </c>
      <c r="F26" s="31">
        <f t="shared" si="0"/>
        <v>529859</v>
      </c>
      <c r="G26" s="10">
        <v>824</v>
      </c>
      <c r="H26" s="45">
        <v>3937364968</v>
      </c>
    </row>
    <row r="27" spans="1:8" ht="26.25" customHeight="1" x14ac:dyDescent="0.25">
      <c r="A27" s="46" t="s">
        <v>72</v>
      </c>
      <c r="B27" s="5">
        <v>42169</v>
      </c>
      <c r="C27" s="10">
        <v>695</v>
      </c>
      <c r="D27" s="60"/>
      <c r="E27" s="83">
        <v>159409468</v>
      </c>
      <c r="F27" s="31">
        <f t="shared" si="0"/>
        <v>42169</v>
      </c>
      <c r="G27" s="10">
        <v>1116</v>
      </c>
      <c r="H27" s="45">
        <v>312926548</v>
      </c>
    </row>
    <row r="28" spans="1:8" ht="26.25" customHeight="1" x14ac:dyDescent="0.25">
      <c r="A28" s="46" t="s">
        <v>73</v>
      </c>
      <c r="B28" s="5">
        <v>7702</v>
      </c>
      <c r="C28" s="44">
        <v>98</v>
      </c>
      <c r="D28" s="60"/>
      <c r="E28" s="83">
        <v>29478687</v>
      </c>
      <c r="F28" s="31">
        <f t="shared" si="0"/>
        <v>7702</v>
      </c>
      <c r="G28" s="32">
        <v>201</v>
      </c>
      <c r="H28" s="45">
        <v>57384082</v>
      </c>
    </row>
    <row r="29" spans="1:8" ht="26.25" customHeight="1" x14ac:dyDescent="0.25">
      <c r="A29" s="46" t="s">
        <v>74</v>
      </c>
      <c r="B29" s="5">
        <v>19922</v>
      </c>
      <c r="C29" s="10">
        <v>90</v>
      </c>
      <c r="D29" s="60"/>
      <c r="E29" s="83">
        <v>101034997</v>
      </c>
      <c r="F29" s="31">
        <f t="shared" si="0"/>
        <v>19922</v>
      </c>
      <c r="G29" s="10">
        <v>137</v>
      </c>
      <c r="H29" s="45">
        <v>198757573</v>
      </c>
    </row>
    <row r="30" spans="1:8" ht="26.25" customHeight="1" x14ac:dyDescent="0.25">
      <c r="A30" s="46" t="s">
        <v>75</v>
      </c>
      <c r="B30" s="87">
        <v>95427</v>
      </c>
      <c r="C30" s="60">
        <v>887</v>
      </c>
      <c r="D30" s="60"/>
      <c r="E30" s="83">
        <v>402017238</v>
      </c>
      <c r="F30" s="31">
        <f t="shared" si="0"/>
        <v>95427</v>
      </c>
      <c r="G30" s="60">
        <v>2230</v>
      </c>
      <c r="H30" s="83">
        <v>801698177</v>
      </c>
    </row>
    <row r="31" spans="1:8" ht="26.25" customHeight="1" x14ac:dyDescent="0.25">
      <c r="A31" s="93" t="s">
        <v>16</v>
      </c>
      <c r="B31" s="94">
        <f>SUM(B32:B33)</f>
        <v>2592</v>
      </c>
      <c r="C31" s="95"/>
      <c r="D31" s="95"/>
      <c r="E31" s="96">
        <f>SUM(E32:E33)</f>
        <v>149517456</v>
      </c>
      <c r="F31" s="94">
        <f>SUM(F32:F33)</f>
        <v>4742</v>
      </c>
      <c r="G31" s="101"/>
      <c r="H31" s="96">
        <f>SUM(H32:H33)</f>
        <v>272498712</v>
      </c>
    </row>
    <row r="32" spans="1:8" ht="26.25" customHeight="1" x14ac:dyDescent="0.25">
      <c r="A32" s="46" t="s">
        <v>76</v>
      </c>
      <c r="B32" s="87">
        <v>1596</v>
      </c>
      <c r="C32" s="60"/>
      <c r="D32" s="60"/>
      <c r="E32" s="83">
        <v>58747326</v>
      </c>
      <c r="F32" s="87">
        <v>2951</v>
      </c>
      <c r="G32" s="60"/>
      <c r="H32" s="33">
        <v>109072662</v>
      </c>
    </row>
    <row r="33" spans="1:8" ht="26.25" customHeight="1" thickBot="1" x14ac:dyDescent="0.3">
      <c r="A33" s="47" t="s">
        <v>77</v>
      </c>
      <c r="B33" s="88">
        <v>996</v>
      </c>
      <c r="C33" s="27"/>
      <c r="D33" s="27"/>
      <c r="E33" s="82">
        <v>90770130</v>
      </c>
      <c r="F33" s="88">
        <v>1791</v>
      </c>
      <c r="G33" s="27"/>
      <c r="H33" s="14">
        <v>163426050</v>
      </c>
    </row>
    <row r="34" spans="1:8" s="49" customFormat="1" ht="21.75" customHeight="1" thickTop="1" x14ac:dyDescent="0.25">
      <c r="A34" s="20" t="s">
        <v>93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83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9" t="s">
        <v>104</v>
      </c>
      <c r="B39" s="48"/>
      <c r="C39" s="48"/>
      <c r="D39" s="48"/>
      <c r="E39" s="48"/>
      <c r="F39" s="48"/>
      <c r="G39" s="48"/>
      <c r="H39" s="48"/>
    </row>
  </sheetData>
  <mergeCells count="21">
    <mergeCell ref="B16:E16"/>
    <mergeCell ref="F16:H16"/>
    <mergeCell ref="A9:A11"/>
    <mergeCell ref="A16:A18"/>
    <mergeCell ref="H17:H18"/>
    <mergeCell ref="B17:C17"/>
    <mergeCell ref="D17:E18"/>
    <mergeCell ref="F17:G17"/>
    <mergeCell ref="A8:H8"/>
    <mergeCell ref="B9:E9"/>
    <mergeCell ref="F9:H9"/>
    <mergeCell ref="B10:C10"/>
    <mergeCell ref="D10:E10"/>
    <mergeCell ref="F10:G11"/>
    <mergeCell ref="H10:H11"/>
    <mergeCell ref="F3:G3"/>
    <mergeCell ref="A1:H1"/>
    <mergeCell ref="B2:E2"/>
    <mergeCell ref="F2:H2"/>
    <mergeCell ref="B3:C3"/>
    <mergeCell ref="D3:E3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&amp;C&amp;"微軟正黑體,粗體"&amp;16勞工保險局109年2月統計提要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2020-04-07T03:25:20Z</dcterms:created>
  <dcterms:modified xsi:type="dcterms:W3CDTF">2020-04-08T09:01:06Z</dcterms:modified>
  <dc:language/>
</cp:coreProperties>
</file>