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5" l="1"/>
  <c r="G39" i="3" l="1"/>
  <c r="F39" i="3"/>
  <c r="D39" i="3"/>
  <c r="C39" i="3"/>
  <c r="F36" i="3"/>
  <c r="E35" i="3"/>
  <c r="G6" i="5"/>
  <c r="G5" i="5"/>
  <c r="H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<sst xmlns="http://schemas.openxmlformats.org/spreadsheetml/2006/main" count="224" uniqueCount="102">
  <si>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</si>
  <si>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</si>
  <si>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</si>
  <si>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</si>
  <si>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</si>
  <si>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</si>
  <si>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</si>
  <si>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</si>
  <si>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</si>
  <si>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</si>
  <si>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</si>
  <si>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</si>
  <si>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</si>
  <si>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</si>
  <si>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</si>
  <si>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</si>
  <si>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</si>
  <si>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</si>
  <si>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</si>
  <si>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</si>
  <si>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</si>
  <si>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</si>
  <si>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</si>
  <si>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</si>
  <si>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</si>
  <si>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</si>
  <si>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</si>
  <si>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</si>
  <si>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</si>
  <si>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</si>
  <si>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</si>
  <si>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</si>
  <si>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</si>
  <si>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</si>
  <si>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</si>
  <si>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</si>
  <si>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</si>
  <si>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</si>
  <si>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</si>
  <si>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</si>
  <si>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</si>
  <si>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</si>
  <si>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</si>
  <si>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</si>
  <si>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</si>
  <si>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</si>
  <si>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</si>
  <si>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</si>
  <si>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</si>
  <si>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</si>
  <si>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</si>
  <si>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</si>
  <si>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</si>
  <si>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</si>
  <si>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</si>
  <si>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</si>
  <si>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</si>
  <si>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</si>
  <si>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</si>
  <si>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</si>
  <si>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</si>
  <si>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</si>
  <si>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</si>
  <si>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</si>
  <si>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</si>
  <si>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</si>
  <si>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</si>
  <si>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</si>
  <si>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</si>
  <si>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</si>
  <si>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</si>
  <si>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</si>
  <si>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</si>
  <si>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</si>
  <si>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</si>
  <si>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</si>
  <si>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</si>
  <si>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</si>
  <si>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</si>
  <si>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</si>
  <si>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</si>
  <si>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</si>
  <si>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</si>
  <si>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</si>
  <si>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</si>
  <si>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</si>
  <si>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</si>
  <si>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</si>
  <si>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</si>
  <si>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</si>
  <si>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</si>
  <si>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</si>
  <si>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</si>
  <si>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</si>
  <si>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</si>
  <si>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t>本人請領月退休金(註2)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</si>
  <si>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</si>
  <si>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</si>
  <si>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</si>
  <si>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1,413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6,870,308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20,381,693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</si>
  <si>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5.61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</si>
  <si>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>677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173,349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524,202</t>
    </r>
    <r>
      <rPr>
        <sz val="12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</si>
</sst>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6" t="s">
        <v>0</v>
      </c>
      <c r="B1" s="107"/>
      <c r="C1" s="107"/>
      <c r="D1" s="107"/>
      <c r="E1" s="107"/>
      <c r="F1" s="107"/>
      <c r="G1" s="108"/>
    </row>
    <row r="2" spans="1:7" ht="30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571560</v>
      </c>
      <c r="C4" s="6"/>
      <c r="D4" s="7"/>
      <c r="E4" s="5">
        <f>B4</f>
        <v>571560</v>
      </c>
      <c r="F4" s="6"/>
      <c r="G4" s="7"/>
    </row>
    <row r="5" spans="1:7" ht="28.35" customHeight="1" x14ac:dyDescent="0.25">
      <c r="A5" s="8" t="s">
        <v>72</v>
      </c>
      <c r="B5" s="9"/>
      <c r="C5" s="10">
        <v>10453322</v>
      </c>
      <c r="D5" s="11"/>
      <c r="E5" s="9"/>
      <c r="F5" s="10">
        <f>C5</f>
        <v>10453322</v>
      </c>
      <c r="G5" s="11"/>
    </row>
    <row r="6" spans="1:7" ht="28.35" customHeight="1" x14ac:dyDescent="0.25">
      <c r="A6" s="8" t="s">
        <v>8</v>
      </c>
      <c r="B6" s="72"/>
      <c r="C6" s="72"/>
      <c r="D6" s="33">
        <v>32568</v>
      </c>
      <c r="E6" s="72"/>
      <c r="F6" s="72"/>
      <c r="G6" s="33">
        <v>32548</v>
      </c>
    </row>
    <row r="7" spans="1:7" ht="28.35" customHeight="1" x14ac:dyDescent="0.25">
      <c r="A7" s="8" t="s">
        <v>9</v>
      </c>
      <c r="B7" s="72"/>
      <c r="C7" s="72"/>
      <c r="D7" s="33">
        <f>D8+D9</f>
        <v>33932647073</v>
      </c>
      <c r="E7" s="72"/>
      <c r="F7" s="72"/>
      <c r="G7" s="33">
        <f>G8+G9</f>
        <v>101557902106</v>
      </c>
    </row>
    <row r="8" spans="1:7" ht="28.35" customHeight="1" x14ac:dyDescent="0.25">
      <c r="A8" s="12" t="s">
        <v>10</v>
      </c>
      <c r="B8" s="13"/>
      <c r="C8" s="13"/>
      <c r="D8" s="11">
        <v>33267258518</v>
      </c>
      <c r="E8" s="13"/>
      <c r="F8" s="13"/>
      <c r="G8" s="11">
        <v>99565012994</v>
      </c>
    </row>
    <row r="9" spans="1:7" ht="28.35" customHeight="1" thickBot="1" x14ac:dyDescent="0.3">
      <c r="A9" s="12" t="s">
        <v>11</v>
      </c>
      <c r="B9" s="13"/>
      <c r="C9" s="13"/>
      <c r="D9" s="14">
        <v>665388555</v>
      </c>
      <c r="E9" s="13"/>
      <c r="F9" s="13"/>
      <c r="G9" s="11">
        <v>1992889112</v>
      </c>
    </row>
    <row r="10" spans="1:7" ht="30" customHeight="1" thickTop="1" thickBot="1" x14ac:dyDescent="0.3">
      <c r="A10" s="110" t="s">
        <v>12</v>
      </c>
      <c r="B10" s="111" t="s">
        <v>13</v>
      </c>
      <c r="C10" s="112"/>
      <c r="D10" s="113" t="s">
        <v>6</v>
      </c>
      <c r="E10" s="111" t="s">
        <v>13</v>
      </c>
      <c r="F10" s="112"/>
      <c r="G10" s="113" t="s">
        <v>6</v>
      </c>
    </row>
    <row r="11" spans="1:7" ht="23.25" customHeight="1" thickTop="1" thickBot="1" x14ac:dyDescent="0.3">
      <c r="A11" s="110"/>
      <c r="B11" s="52"/>
      <c r="C11" s="56" t="s">
        <v>14</v>
      </c>
      <c r="D11" s="113"/>
      <c r="E11" s="52"/>
      <c r="F11" s="56" t="s">
        <v>14</v>
      </c>
      <c r="G11" s="113"/>
    </row>
    <row r="12" spans="1:7" ht="28.35" customHeight="1" thickTop="1" x14ac:dyDescent="0.25">
      <c r="A12" s="4" t="s">
        <v>15</v>
      </c>
      <c r="B12" s="16">
        <f>B13+B14</f>
        <v>1387311</v>
      </c>
      <c r="C12" s="17"/>
      <c r="D12" s="7">
        <f>D13+D14</f>
        <v>37476069616</v>
      </c>
      <c r="E12" s="16">
        <f>E13+E14</f>
        <v>1914292</v>
      </c>
      <c r="F12" s="17"/>
      <c r="G12" s="7">
        <f>G13+G14</f>
        <v>107458628711</v>
      </c>
    </row>
    <row r="13" spans="1:7" ht="28.35" customHeight="1" x14ac:dyDescent="0.25">
      <c r="A13" s="12" t="s">
        <v>10</v>
      </c>
      <c r="B13" s="5">
        <v>1380859</v>
      </c>
      <c r="C13" s="18"/>
      <c r="D13" s="11">
        <v>37119276267</v>
      </c>
      <c r="E13" s="5">
        <v>1460853</v>
      </c>
      <c r="F13" s="10"/>
      <c r="G13" s="11">
        <v>106094576728</v>
      </c>
    </row>
    <row r="14" spans="1:7" ht="28.35" customHeight="1" thickBot="1" x14ac:dyDescent="0.3">
      <c r="A14" s="12" t="s">
        <v>11</v>
      </c>
      <c r="B14" s="5">
        <v>6452</v>
      </c>
      <c r="C14" s="18"/>
      <c r="D14" s="11">
        <v>356793349</v>
      </c>
      <c r="E14" s="5">
        <v>453439</v>
      </c>
      <c r="F14" s="10"/>
      <c r="G14" s="11">
        <v>1364051983</v>
      </c>
    </row>
    <row r="15" spans="1:7" ht="28.35" customHeight="1" x14ac:dyDescent="0.25">
      <c r="A15" s="58" t="s">
        <v>16</v>
      </c>
      <c r="B15" s="59">
        <f>B17+B18+B20+B23+B26+B28</f>
        <v>49644</v>
      </c>
      <c r="C15" s="60"/>
      <c r="D15" s="61">
        <f>D17+D18+D20+D23+D26+D28</f>
        <v>14205486928</v>
      </c>
      <c r="E15" s="59">
        <f>E17+E18+E20+E23+E26+E28</f>
        <v>576625</v>
      </c>
      <c r="F15" s="60"/>
      <c r="G15" s="61">
        <f>G17+G18+G20+G23+G26+G28</f>
        <v>38227896560</v>
      </c>
    </row>
    <row r="16" spans="1:7" ht="28.35" customHeight="1" thickBot="1" x14ac:dyDescent="0.3">
      <c r="A16" s="62" t="s">
        <v>17</v>
      </c>
      <c r="B16" s="63">
        <f t="shared" ref="B16:G16" si="0">B21+B24+B27</f>
        <v>1337667</v>
      </c>
      <c r="C16" s="64">
        <f t="shared" si="0"/>
        <v>10662</v>
      </c>
      <c r="D16" s="65">
        <f t="shared" si="0"/>
        <v>23270582688</v>
      </c>
      <c r="E16" s="63">
        <f t="shared" si="0"/>
        <v>1337667</v>
      </c>
      <c r="F16" s="64">
        <f t="shared" si="0"/>
        <v>34109</v>
      </c>
      <c r="G16" s="65">
        <f t="shared" si="0"/>
        <v>69230732151</v>
      </c>
    </row>
    <row r="17" spans="1:7" ht="28.35" customHeight="1" x14ac:dyDescent="0.25">
      <c r="A17" s="58" t="s">
        <v>18</v>
      </c>
      <c r="B17" s="73">
        <v>11192</v>
      </c>
      <c r="C17" s="74"/>
      <c r="D17" s="75">
        <v>723988282</v>
      </c>
      <c r="E17" s="73">
        <v>31489</v>
      </c>
      <c r="F17" s="74"/>
      <c r="G17" s="75">
        <v>2019131564</v>
      </c>
    </row>
    <row r="18" spans="1:7" ht="28.35" customHeight="1" x14ac:dyDescent="0.25">
      <c r="A18" s="83" t="s">
        <v>19</v>
      </c>
      <c r="B18" s="84">
        <v>14695</v>
      </c>
      <c r="C18" s="85"/>
      <c r="D18" s="86">
        <v>300730435</v>
      </c>
      <c r="E18" s="84">
        <v>40253</v>
      </c>
      <c r="F18" s="85"/>
      <c r="G18" s="86">
        <v>785635166</v>
      </c>
    </row>
    <row r="19" spans="1:7" ht="28.35" customHeight="1" x14ac:dyDescent="0.25">
      <c r="A19" s="12" t="s">
        <v>20</v>
      </c>
      <c r="B19" s="71">
        <f>B20+B21</f>
        <v>6004</v>
      </c>
      <c r="C19" s="57"/>
      <c r="D19" s="69">
        <f>D20+D21</f>
        <v>499126678</v>
      </c>
      <c r="E19" s="71">
        <f>E20+E21</f>
        <v>8588</v>
      </c>
      <c r="F19" s="57"/>
      <c r="G19" s="69">
        <f>G20+G21</f>
        <v>1344162178</v>
      </c>
    </row>
    <row r="20" spans="1:7" ht="28.35" customHeight="1" x14ac:dyDescent="0.25">
      <c r="A20" s="43" t="s">
        <v>21</v>
      </c>
      <c r="B20" s="71">
        <v>1548</v>
      </c>
      <c r="C20" s="57"/>
      <c r="D20" s="69">
        <v>447482130</v>
      </c>
      <c r="E20" s="71">
        <v>4132</v>
      </c>
      <c r="F20" s="57"/>
      <c r="G20" s="69">
        <v>1185171090</v>
      </c>
    </row>
    <row r="21" spans="1:7" ht="28.35" customHeight="1" x14ac:dyDescent="0.25">
      <c r="A21" s="43" t="s">
        <v>22</v>
      </c>
      <c r="B21" s="71">
        <v>4456</v>
      </c>
      <c r="C21" s="57">
        <v>51</v>
      </c>
      <c r="D21" s="69">
        <v>51644548</v>
      </c>
      <c r="E21" s="71">
        <f>B21</f>
        <v>4456</v>
      </c>
      <c r="F21" s="57">
        <v>135</v>
      </c>
      <c r="G21" s="69">
        <v>158991088</v>
      </c>
    </row>
    <row r="22" spans="1:7" ht="28.35" customHeight="1" x14ac:dyDescent="0.25">
      <c r="A22" s="87" t="s">
        <v>23</v>
      </c>
      <c r="B22" s="88">
        <f>B23+B24</f>
        <v>1312013</v>
      </c>
      <c r="C22" s="89"/>
      <c r="D22" s="90">
        <f>D23+D24</f>
        <v>33106331636</v>
      </c>
      <c r="E22" s="88">
        <f>E23+E24</f>
        <v>1327654</v>
      </c>
      <c r="F22" s="89"/>
      <c r="G22" s="90">
        <f>G23+G24</f>
        <v>95103794618</v>
      </c>
    </row>
    <row r="23" spans="1:7" ht="28.35" customHeight="1" x14ac:dyDescent="0.25">
      <c r="A23" s="43" t="s">
        <v>21</v>
      </c>
      <c r="B23" s="81">
        <v>8825</v>
      </c>
      <c r="C23" s="57"/>
      <c r="D23" s="77">
        <v>10277893169</v>
      </c>
      <c r="E23" s="81">
        <v>24466</v>
      </c>
      <c r="F23" s="57"/>
      <c r="G23" s="77">
        <v>27180166900</v>
      </c>
    </row>
    <row r="24" spans="1:7" ht="28.35" customHeight="1" x14ac:dyDescent="0.25">
      <c r="A24" s="43" t="s">
        <v>24</v>
      </c>
      <c r="B24" s="81">
        <v>1303188</v>
      </c>
      <c r="C24" s="57">
        <v>10121</v>
      </c>
      <c r="D24" s="77">
        <v>22828438467</v>
      </c>
      <c r="E24" s="81">
        <f>B24</f>
        <v>1303188</v>
      </c>
      <c r="F24" s="57">
        <v>32691</v>
      </c>
      <c r="G24" s="77">
        <v>67923627718</v>
      </c>
    </row>
    <row r="25" spans="1:7" ht="28.35" customHeight="1" x14ac:dyDescent="0.25">
      <c r="A25" s="87" t="s">
        <v>25</v>
      </c>
      <c r="B25" s="88">
        <f>B26+B27</f>
        <v>43407</v>
      </c>
      <c r="C25" s="89"/>
      <c r="D25" s="90">
        <f>D26+D27</f>
        <v>2844643889</v>
      </c>
      <c r="E25" s="88">
        <f>E26+E27</f>
        <v>66691</v>
      </c>
      <c r="F25" s="89"/>
      <c r="G25" s="90">
        <f>G26+G27</f>
        <v>7773152155</v>
      </c>
    </row>
    <row r="26" spans="1:7" ht="28.35" customHeight="1" x14ac:dyDescent="0.25">
      <c r="A26" s="43" t="s">
        <v>21</v>
      </c>
      <c r="B26" s="81">
        <v>13384</v>
      </c>
      <c r="C26" s="57"/>
      <c r="D26" s="77">
        <v>2454144216</v>
      </c>
      <c r="E26" s="81">
        <v>36668</v>
      </c>
      <c r="F26" s="57"/>
      <c r="G26" s="77">
        <v>6625038810</v>
      </c>
    </row>
    <row r="27" spans="1:7" ht="28.35" customHeight="1" x14ac:dyDescent="0.25">
      <c r="A27" s="91" t="s">
        <v>24</v>
      </c>
      <c r="B27" s="92">
        <v>30023</v>
      </c>
      <c r="C27" s="93">
        <v>490</v>
      </c>
      <c r="D27" s="94">
        <v>390499673</v>
      </c>
      <c r="E27" s="92">
        <f>B27</f>
        <v>30023</v>
      </c>
      <c r="F27" s="93">
        <v>1283</v>
      </c>
      <c r="G27" s="94">
        <v>1148113345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1248696</v>
      </c>
      <c r="E28" s="36">
        <v>439617</v>
      </c>
      <c r="F28" s="28"/>
      <c r="G28" s="14">
        <v>432753030</v>
      </c>
    </row>
    <row r="29" spans="1:7" ht="20.25" customHeight="1" thickTop="1" x14ac:dyDescent="0.25">
      <c r="A29" s="103" t="s">
        <v>90</v>
      </c>
    </row>
    <row r="30" spans="1:7" ht="20.25" customHeight="1" x14ac:dyDescent="0.25">
      <c r="A30" s="103" t="s">
        <v>91</v>
      </c>
    </row>
    <row r="31" spans="1:7" ht="20.25" customHeight="1" x14ac:dyDescent="0.25">
      <c r="A31" s="104" t="s">
        <v>99</v>
      </c>
    </row>
    <row r="32" spans="1:7" ht="21" customHeight="1" x14ac:dyDescent="0.25">
      <c r="A32" s="103" t="s">
        <v>92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&amp;C&amp;"微軟正黑體,粗體"&amp;16勞工保險局109年3月統計提要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6" t="s">
        <v>27</v>
      </c>
      <c r="B1" s="107"/>
      <c r="C1" s="107"/>
      <c r="D1" s="107"/>
      <c r="E1" s="107"/>
      <c r="F1" s="107"/>
      <c r="G1" s="108"/>
    </row>
    <row r="2" spans="1:7" ht="28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523277</v>
      </c>
      <c r="C4" s="22"/>
      <c r="D4" s="7"/>
      <c r="E4" s="21">
        <f>B4</f>
        <v>523277</v>
      </c>
      <c r="F4" s="22"/>
      <c r="G4" s="7"/>
    </row>
    <row r="5" spans="1:7" ht="28.15" customHeight="1" x14ac:dyDescent="0.25">
      <c r="A5" s="8" t="s">
        <v>72</v>
      </c>
      <c r="B5" s="23"/>
      <c r="C5" s="24">
        <v>6995720</v>
      </c>
      <c r="D5" s="11"/>
      <c r="E5" s="23"/>
      <c r="F5" s="24">
        <f>C5</f>
        <v>6995720</v>
      </c>
      <c r="G5" s="11"/>
    </row>
    <row r="6" spans="1:7" ht="28.15" customHeight="1" x14ac:dyDescent="0.25">
      <c r="A6" s="8" t="s">
        <v>8</v>
      </c>
      <c r="B6" s="5"/>
      <c r="C6" s="10"/>
      <c r="D6" s="11">
        <v>34172</v>
      </c>
      <c r="E6" s="13"/>
      <c r="F6" s="13"/>
      <c r="G6" s="11">
        <v>34139</v>
      </c>
    </row>
    <row r="7" spans="1:7" ht="28.15" customHeight="1" thickBot="1" x14ac:dyDescent="0.3">
      <c r="A7" s="25" t="s">
        <v>9</v>
      </c>
      <c r="B7" s="26"/>
      <c r="C7" s="27"/>
      <c r="D7" s="14">
        <v>2414251041</v>
      </c>
      <c r="E7" s="28"/>
      <c r="F7" s="28"/>
      <c r="G7" s="14">
        <v>7219237197</v>
      </c>
    </row>
    <row r="8" spans="1:7" ht="28.15" customHeight="1" thickTop="1" thickBot="1" x14ac:dyDescent="0.3">
      <c r="A8" s="110" t="s">
        <v>12</v>
      </c>
      <c r="B8" s="111" t="s">
        <v>13</v>
      </c>
      <c r="C8" s="111"/>
      <c r="D8" s="109" t="s">
        <v>6</v>
      </c>
      <c r="E8" s="111" t="s">
        <v>13</v>
      </c>
      <c r="F8" s="111"/>
      <c r="G8" s="109" t="s">
        <v>6</v>
      </c>
    </row>
    <row r="9" spans="1:7" ht="18" thickTop="1" thickBot="1" x14ac:dyDescent="0.3">
      <c r="A9" s="110"/>
      <c r="B9" s="52"/>
      <c r="C9" s="53" t="s">
        <v>28</v>
      </c>
      <c r="D9" s="109"/>
      <c r="E9" s="15"/>
      <c r="F9" s="53" t="s">
        <v>28</v>
      </c>
      <c r="G9" s="109"/>
    </row>
    <row r="10" spans="1:7" ht="28.15" customHeight="1" thickTop="1" x14ac:dyDescent="0.25">
      <c r="A10" s="29" t="s">
        <v>15</v>
      </c>
      <c r="B10" s="16">
        <f t="shared" ref="B10:G10" si="0">SUM(B11:B15)</f>
        <v>238197</v>
      </c>
      <c r="C10" s="17">
        <f t="shared" si="0"/>
        <v>55582</v>
      </c>
      <c r="D10" s="30">
        <f t="shared" si="0"/>
        <v>1929135674</v>
      </c>
      <c r="E10" s="16">
        <f t="shared" si="0"/>
        <v>376218</v>
      </c>
      <c r="F10" s="17">
        <f t="shared" si="0"/>
        <v>87949</v>
      </c>
      <c r="G10" s="30">
        <f t="shared" si="0"/>
        <v>5070466522</v>
      </c>
    </row>
    <row r="11" spans="1:7" ht="28.15" customHeight="1" x14ac:dyDescent="0.25">
      <c r="A11" s="12" t="s">
        <v>29</v>
      </c>
      <c r="B11" s="5">
        <v>37633</v>
      </c>
      <c r="C11" s="10">
        <v>9001</v>
      </c>
      <c r="D11" s="19">
        <v>873153120</v>
      </c>
      <c r="E11" s="31">
        <v>103081</v>
      </c>
      <c r="F11" s="32">
        <v>22421</v>
      </c>
      <c r="G11" s="33">
        <v>2392023289</v>
      </c>
    </row>
    <row r="12" spans="1:7" ht="28.15" customHeight="1" x14ac:dyDescent="0.25">
      <c r="A12" s="12" t="s">
        <v>30</v>
      </c>
      <c r="B12" s="5">
        <v>3064</v>
      </c>
      <c r="C12" s="10">
        <f>B12</f>
        <v>3064</v>
      </c>
      <c r="D12" s="19">
        <v>157067932</v>
      </c>
      <c r="E12" s="5">
        <v>8602</v>
      </c>
      <c r="F12" s="10">
        <v>8602</v>
      </c>
      <c r="G12" s="19">
        <v>441626287</v>
      </c>
    </row>
    <row r="13" spans="1:7" ht="28.15" customHeight="1" x14ac:dyDescent="0.25">
      <c r="A13" s="12" t="s">
        <v>31</v>
      </c>
      <c r="B13" s="5">
        <v>1856</v>
      </c>
      <c r="C13" s="10">
        <v>223</v>
      </c>
      <c r="D13" s="19">
        <v>44567298</v>
      </c>
      <c r="E13" s="5">
        <v>5587</v>
      </c>
      <c r="F13" s="10">
        <v>1327</v>
      </c>
      <c r="G13" s="19">
        <v>130989443</v>
      </c>
    </row>
    <row r="14" spans="1:7" ht="28.15" customHeight="1" x14ac:dyDescent="0.25">
      <c r="A14" s="12" t="s">
        <v>32</v>
      </c>
      <c r="B14" s="5">
        <v>37017</v>
      </c>
      <c r="C14" s="10">
        <v>8041</v>
      </c>
      <c r="D14" s="19">
        <v>739192421</v>
      </c>
      <c r="E14" s="5">
        <v>100422</v>
      </c>
      <c r="F14" s="10">
        <v>20375</v>
      </c>
      <c r="G14" s="19">
        <v>1990736518</v>
      </c>
    </row>
    <row r="15" spans="1:7" ht="28.15" customHeight="1" thickBot="1" x14ac:dyDescent="0.3">
      <c r="A15" s="34" t="s">
        <v>33</v>
      </c>
      <c r="B15" s="26">
        <v>158627</v>
      </c>
      <c r="C15" s="27">
        <v>35253</v>
      </c>
      <c r="D15" s="35">
        <v>115154903</v>
      </c>
      <c r="E15" s="26">
        <v>158526</v>
      </c>
      <c r="F15" s="27">
        <v>35224</v>
      </c>
      <c r="G15" s="35">
        <v>115090985</v>
      </c>
    </row>
    <row r="16" spans="1:7" ht="21" customHeight="1" thickTop="1" x14ac:dyDescent="0.25">
      <c r="A16" s="20" t="s">
        <v>88</v>
      </c>
    </row>
    <row r="17" spans="1:7" ht="21" customHeight="1" thickBot="1" x14ac:dyDescent="0.3">
      <c r="A17" s="20"/>
    </row>
    <row r="18" spans="1:7" ht="30" customHeight="1" thickTop="1" thickBot="1" x14ac:dyDescent="0.3">
      <c r="A18" s="106" t="s">
        <v>34</v>
      </c>
      <c r="B18" s="107"/>
      <c r="C18" s="107"/>
      <c r="D18" s="107"/>
      <c r="E18" s="107"/>
      <c r="F18" s="107"/>
      <c r="G18" s="108"/>
    </row>
    <row r="19" spans="1:7" ht="28.15" customHeight="1" thickTop="1" thickBot="1" x14ac:dyDescent="0.3">
      <c r="A19" s="68"/>
      <c r="B19" s="109" t="s">
        <v>1</v>
      </c>
      <c r="C19" s="109"/>
      <c r="D19" s="109"/>
      <c r="E19" s="109" t="s">
        <v>2</v>
      </c>
      <c r="F19" s="109"/>
      <c r="G19" s="109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532722</v>
      </c>
      <c r="C21" s="6"/>
      <c r="D21" s="7"/>
      <c r="E21" s="70">
        <f>B21</f>
        <v>532722</v>
      </c>
      <c r="F21" s="6"/>
      <c r="G21" s="40"/>
    </row>
    <row r="22" spans="1:7" ht="28.15" customHeight="1" x14ac:dyDescent="0.25">
      <c r="A22" s="8" t="s">
        <v>74</v>
      </c>
      <c r="B22" s="9"/>
      <c r="C22" s="24">
        <v>7563651</v>
      </c>
      <c r="D22" s="11"/>
      <c r="E22" s="9"/>
      <c r="F22" s="24">
        <f>C22</f>
        <v>7563651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33869</v>
      </c>
      <c r="E23" s="31"/>
      <c r="F23" s="32"/>
      <c r="G23" s="33">
        <v>33809</v>
      </c>
    </row>
    <row r="24" spans="1:7" ht="28.15" customHeight="1" x14ac:dyDescent="0.25">
      <c r="A24" s="25" t="s">
        <v>37</v>
      </c>
      <c r="B24" s="36"/>
      <c r="C24" s="28"/>
      <c r="D24" s="14">
        <v>63789020</v>
      </c>
      <c r="E24" s="36"/>
      <c r="F24" s="28"/>
      <c r="G24" s="14">
        <v>190867831</v>
      </c>
    </row>
    <row r="25" spans="1:7" ht="33" customHeight="1" x14ac:dyDescent="0.25">
      <c r="A25" s="37" t="s">
        <v>38</v>
      </c>
      <c r="B25" s="49" t="s">
        <v>4</v>
      </c>
      <c r="C25" s="105" t="s">
        <v>5</v>
      </c>
      <c r="D25" s="51" t="s">
        <v>6</v>
      </c>
      <c r="E25" s="49" t="s">
        <v>4</v>
      </c>
      <c r="F25" s="105" t="s">
        <v>5</v>
      </c>
      <c r="G25" s="51" t="s">
        <v>6</v>
      </c>
    </row>
    <row r="26" spans="1:7" ht="28.15" customHeight="1" x14ac:dyDescent="0.25">
      <c r="A26" s="29" t="s">
        <v>39</v>
      </c>
      <c r="B26" s="38">
        <v>33</v>
      </c>
      <c r="C26" s="39">
        <v>297</v>
      </c>
      <c r="D26" s="39">
        <f>SUM(D27:D29)</f>
        <v>36139658</v>
      </c>
      <c r="E26" s="38">
        <v>77</v>
      </c>
      <c r="F26" s="39">
        <v>832</v>
      </c>
      <c r="G26" s="40">
        <f>SUM(G27:G29)</f>
        <v>130169044</v>
      </c>
    </row>
    <row r="27" spans="1:7" ht="28.15" customHeight="1" x14ac:dyDescent="0.25">
      <c r="A27" s="12" t="s">
        <v>40</v>
      </c>
      <c r="B27" s="31"/>
      <c r="C27" s="32">
        <v>185</v>
      </c>
      <c r="D27" s="33">
        <v>13549333</v>
      </c>
      <c r="E27" s="31"/>
      <c r="F27" s="32">
        <v>551</v>
      </c>
      <c r="G27" s="33">
        <v>45277795</v>
      </c>
    </row>
    <row r="28" spans="1:7" ht="28.15" customHeight="1" x14ac:dyDescent="0.25">
      <c r="A28" s="12" t="s">
        <v>41</v>
      </c>
      <c r="B28" s="5"/>
      <c r="C28" s="10">
        <v>2</v>
      </c>
      <c r="D28" s="19">
        <v>427200</v>
      </c>
      <c r="E28" s="5"/>
      <c r="F28" s="10">
        <v>11</v>
      </c>
      <c r="G28" s="19">
        <v>2923302</v>
      </c>
    </row>
    <row r="29" spans="1:7" ht="27.75" customHeight="1" x14ac:dyDescent="0.25">
      <c r="A29" s="34" t="s">
        <v>42</v>
      </c>
      <c r="B29" s="26"/>
      <c r="C29" s="27">
        <v>264</v>
      </c>
      <c r="D29" s="35">
        <v>22163125</v>
      </c>
      <c r="E29" s="26"/>
      <c r="F29" s="27">
        <v>951</v>
      </c>
      <c r="G29" s="35">
        <v>81967947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103" t="s">
        <v>97</v>
      </c>
    </row>
    <row r="32" spans="1:7" ht="21" customHeight="1" x14ac:dyDescent="0.25">
      <c r="A32" s="103" t="s">
        <v>98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&amp;C&amp;"微軟正黑體,粗體"&amp;16勞工保險局109年3月統計提要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6" t="s">
        <v>43</v>
      </c>
      <c r="B1" s="107"/>
      <c r="C1" s="107"/>
      <c r="D1" s="107"/>
      <c r="E1" s="107"/>
      <c r="F1" s="107"/>
      <c r="G1" s="108"/>
    </row>
    <row r="2" spans="1:7" ht="25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527577</v>
      </c>
      <c r="C4" s="6"/>
      <c r="D4" s="7"/>
      <c r="E4" s="16">
        <f>B4</f>
        <v>527577</v>
      </c>
      <c r="F4" s="6"/>
      <c r="G4" s="7"/>
    </row>
    <row r="5" spans="1:7" ht="21" customHeight="1" x14ac:dyDescent="0.25">
      <c r="A5" s="8" t="s">
        <v>74</v>
      </c>
      <c r="B5" s="9"/>
      <c r="C5" s="24">
        <v>6971751</v>
      </c>
      <c r="D5" s="11"/>
      <c r="E5" s="9"/>
      <c r="F5" s="24">
        <f>C5</f>
        <v>6971751</v>
      </c>
      <c r="G5" s="11"/>
    </row>
    <row r="6" spans="1:7" ht="21" customHeight="1" x14ac:dyDescent="0.25">
      <c r="A6" s="8" t="s">
        <v>94</v>
      </c>
      <c r="B6" s="23"/>
      <c r="C6" s="13"/>
      <c r="D6" s="11">
        <v>40252</v>
      </c>
      <c r="E6" s="23"/>
      <c r="F6" s="13"/>
      <c r="G6" s="11">
        <v>40112</v>
      </c>
    </row>
    <row r="7" spans="1:7" ht="21" customHeight="1" thickBot="1" x14ac:dyDescent="0.3">
      <c r="A7" s="25" t="s">
        <v>37</v>
      </c>
      <c r="B7" s="36"/>
      <c r="C7" s="28"/>
      <c r="D7" s="14">
        <v>19277118063</v>
      </c>
      <c r="E7" s="36"/>
      <c r="F7" s="28"/>
      <c r="G7" s="14">
        <v>57364948736</v>
      </c>
    </row>
    <row r="8" spans="1:7" ht="19.5" customHeight="1" thickTop="1" thickBot="1" x14ac:dyDescent="0.3">
      <c r="A8" s="110" t="s">
        <v>44</v>
      </c>
      <c r="B8" s="111" t="s">
        <v>13</v>
      </c>
      <c r="C8" s="112"/>
      <c r="D8" s="113" t="s">
        <v>6</v>
      </c>
      <c r="E8" s="111" t="s">
        <v>13</v>
      </c>
      <c r="F8" s="112"/>
      <c r="G8" s="113" t="s">
        <v>6</v>
      </c>
    </row>
    <row r="9" spans="1:7" ht="18" thickTop="1" thickBot="1" x14ac:dyDescent="0.3">
      <c r="A9" s="110"/>
      <c r="B9" s="52"/>
      <c r="C9" s="56" t="s">
        <v>45</v>
      </c>
      <c r="D9" s="113"/>
      <c r="E9" s="15"/>
      <c r="F9" s="56" t="s">
        <v>45</v>
      </c>
      <c r="G9" s="113"/>
    </row>
    <row r="10" spans="1:7" ht="21" customHeight="1" thickTop="1" x14ac:dyDescent="0.25">
      <c r="A10" s="29" t="s">
        <v>39</v>
      </c>
      <c r="B10" s="38">
        <f t="shared" ref="B10:G10" si="0">SUM(B11:B14)</f>
        <v>12427</v>
      </c>
      <c r="C10" s="39">
        <f t="shared" si="0"/>
        <v>7</v>
      </c>
      <c r="D10" s="39">
        <f t="shared" si="0"/>
        <v>3914366471</v>
      </c>
      <c r="E10" s="38">
        <f t="shared" si="0"/>
        <v>26981</v>
      </c>
      <c r="F10" s="39">
        <f t="shared" si="0"/>
        <v>16</v>
      </c>
      <c r="G10" s="40">
        <f t="shared" si="0"/>
        <v>7589951070</v>
      </c>
    </row>
    <row r="11" spans="1:7" ht="21" customHeight="1" x14ac:dyDescent="0.25">
      <c r="A11" s="12" t="s">
        <v>46</v>
      </c>
      <c r="B11" s="31">
        <v>8806</v>
      </c>
      <c r="C11" s="32"/>
      <c r="D11" s="33">
        <v>3446588024</v>
      </c>
      <c r="E11" s="31">
        <v>18370</v>
      </c>
      <c r="F11" s="32"/>
      <c r="G11" s="33">
        <v>6512102848</v>
      </c>
    </row>
    <row r="12" spans="1:7" ht="21" customHeight="1" x14ac:dyDescent="0.25">
      <c r="A12" s="12" t="s">
        <v>47</v>
      </c>
      <c r="B12" s="5">
        <v>1509</v>
      </c>
      <c r="C12" s="10"/>
      <c r="D12" s="19">
        <v>342734024</v>
      </c>
      <c r="E12" s="5">
        <v>3565</v>
      </c>
      <c r="F12" s="10"/>
      <c r="G12" s="19">
        <v>802827216</v>
      </c>
    </row>
    <row r="13" spans="1:7" ht="21" customHeight="1" x14ac:dyDescent="0.25">
      <c r="A13" s="12" t="s">
        <v>48</v>
      </c>
      <c r="B13" s="5">
        <v>2105</v>
      </c>
      <c r="C13" s="10"/>
      <c r="D13" s="19">
        <v>124785763</v>
      </c>
      <c r="E13" s="5">
        <v>4860</v>
      </c>
      <c r="F13" s="10"/>
      <c r="G13" s="19">
        <v>258704341</v>
      </c>
    </row>
    <row r="14" spans="1:7" ht="21" customHeight="1" thickBot="1" x14ac:dyDescent="0.3">
      <c r="A14" s="34" t="s">
        <v>95</v>
      </c>
      <c r="B14" s="26">
        <v>7</v>
      </c>
      <c r="C14" s="27">
        <v>7</v>
      </c>
      <c r="D14" s="35">
        <v>258660</v>
      </c>
      <c r="E14" s="26">
        <v>186</v>
      </c>
      <c r="F14" s="27">
        <v>16</v>
      </c>
      <c r="G14" s="35">
        <v>16316665</v>
      </c>
    </row>
    <row r="15" spans="1:7" ht="16.350000000000001" customHeight="1" thickTop="1" x14ac:dyDescent="0.25">
      <c r="A15" s="104" t="s">
        <v>100</v>
      </c>
    </row>
    <row r="16" spans="1:7" ht="16.350000000000001" customHeight="1" x14ac:dyDescent="0.25">
      <c r="A16" s="103" t="s">
        <v>96</v>
      </c>
    </row>
    <row r="17" spans="1:7" ht="16.5" customHeight="1" x14ac:dyDescent="0.25">
      <c r="A17" s="103"/>
    </row>
    <row r="18" spans="1:7" ht="11.25" customHeight="1" thickBot="1" x14ac:dyDescent="0.3">
      <c r="A18" s="20"/>
    </row>
    <row r="19" spans="1:7" ht="27.75" customHeight="1" thickTop="1" thickBot="1" x14ac:dyDescent="0.3">
      <c r="A19" s="106" t="s">
        <v>49</v>
      </c>
      <c r="B19" s="107"/>
      <c r="C19" s="107"/>
      <c r="D19" s="107"/>
      <c r="E19" s="107"/>
      <c r="F19" s="107"/>
      <c r="G19" s="108"/>
    </row>
    <row r="20" spans="1:7" ht="25.15" customHeight="1" thickTop="1" thickBot="1" x14ac:dyDescent="0.3">
      <c r="A20" s="68"/>
      <c r="B20" s="109" t="s">
        <v>1</v>
      </c>
      <c r="C20" s="109"/>
      <c r="D20" s="109"/>
      <c r="E20" s="109" t="s">
        <v>2</v>
      </c>
      <c r="F20" s="109"/>
      <c r="G20" s="109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1074245</v>
      </c>
      <c r="D23" s="11"/>
      <c r="E23" s="23"/>
      <c r="F23" s="24">
        <f>C23</f>
        <v>1074245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275330858</v>
      </c>
      <c r="E24" s="28"/>
      <c r="F24" s="28"/>
      <c r="G24" s="14">
        <v>826247466</v>
      </c>
    </row>
    <row r="25" spans="1:7" ht="25.15" customHeight="1" thickTop="1" thickBot="1" x14ac:dyDescent="0.3">
      <c r="A25" s="37" t="s">
        <v>12</v>
      </c>
      <c r="B25" s="109" t="s">
        <v>13</v>
      </c>
      <c r="C25" s="114"/>
      <c r="D25" s="54" t="s">
        <v>6</v>
      </c>
      <c r="E25" s="109" t="s">
        <v>13</v>
      </c>
      <c r="F25" s="114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4273</v>
      </c>
      <c r="D26" s="30">
        <f>SUM(D27:D29)</f>
        <v>690070800</v>
      </c>
      <c r="E26" s="16"/>
      <c r="F26" s="17">
        <f>SUM(F27:F29)</f>
        <v>11278</v>
      </c>
      <c r="G26" s="30">
        <f>SUM(G27:G29)</f>
        <v>1813111200</v>
      </c>
    </row>
    <row r="27" spans="1:7" ht="21" customHeight="1" x14ac:dyDescent="0.25">
      <c r="A27" s="12" t="s">
        <v>18</v>
      </c>
      <c r="B27" s="5"/>
      <c r="C27" s="32">
        <v>201</v>
      </c>
      <c r="D27" s="33">
        <v>4222800</v>
      </c>
      <c r="E27" s="31"/>
      <c r="F27" s="32">
        <v>568</v>
      </c>
      <c r="G27" s="33">
        <v>11658600</v>
      </c>
    </row>
    <row r="28" spans="1:7" ht="21" customHeight="1" x14ac:dyDescent="0.25">
      <c r="A28" s="12" t="s">
        <v>51</v>
      </c>
      <c r="B28" s="5"/>
      <c r="C28" s="10">
        <v>986</v>
      </c>
      <c r="D28" s="19">
        <v>213690000</v>
      </c>
      <c r="E28" s="5"/>
      <c r="F28" s="10">
        <v>2709</v>
      </c>
      <c r="G28" s="19">
        <v>577299600</v>
      </c>
    </row>
    <row r="29" spans="1:7" ht="21" customHeight="1" thickBot="1" x14ac:dyDescent="0.3">
      <c r="A29" s="34" t="s">
        <v>52</v>
      </c>
      <c r="B29" s="26"/>
      <c r="C29" s="27">
        <v>3086</v>
      </c>
      <c r="D29" s="35">
        <v>472158000</v>
      </c>
      <c r="E29" s="26"/>
      <c r="F29" s="27">
        <v>8001</v>
      </c>
      <c r="G29" s="35">
        <v>1224153000</v>
      </c>
    </row>
    <row r="30" spans="1:7" ht="16.350000000000001" customHeight="1" thickTop="1" x14ac:dyDescent="0.25">
      <c r="A30" s="20" t="s">
        <v>80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6" t="s">
        <v>83</v>
      </c>
      <c r="B32" s="107"/>
      <c r="C32" s="107"/>
      <c r="D32" s="107"/>
      <c r="E32" s="107"/>
      <c r="F32" s="107"/>
      <c r="G32" s="108"/>
    </row>
    <row r="33" spans="1:7" ht="25.15" customHeight="1" thickTop="1" thickBot="1" x14ac:dyDescent="0.3">
      <c r="A33" s="97"/>
      <c r="B33" s="109" t="s">
        <v>1</v>
      </c>
      <c r="C33" s="109"/>
      <c r="D33" s="109"/>
      <c r="E33" s="109" t="s">
        <v>87</v>
      </c>
      <c r="F33" s="109"/>
      <c r="G33" s="109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250177</v>
      </c>
      <c r="D36" s="33"/>
      <c r="E36" s="31"/>
      <c r="F36" s="24">
        <f>C36</f>
        <v>250177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6053366</v>
      </c>
      <c r="E37" s="28"/>
      <c r="F37" s="28"/>
      <c r="G37" s="14">
        <v>18353734</v>
      </c>
    </row>
    <row r="38" spans="1:7" ht="22.5" customHeight="1" thickTop="1" thickBot="1" x14ac:dyDescent="0.3">
      <c r="A38" s="101" t="s">
        <v>12</v>
      </c>
      <c r="B38" s="109" t="s">
        <v>13</v>
      </c>
      <c r="C38" s="114"/>
      <c r="D38" s="54" t="s">
        <v>6</v>
      </c>
      <c r="E38" s="109" t="s">
        <v>13</v>
      </c>
      <c r="F38" s="114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285</v>
      </c>
      <c r="D39" s="79">
        <f>SUM(D40:D42)</f>
        <v>4741040</v>
      </c>
      <c r="E39" s="80"/>
      <c r="F39" s="17">
        <f>SUM(F40:F42)</f>
        <v>771</v>
      </c>
      <c r="G39" s="79">
        <f>SUM(G40:G42)</f>
        <v>12439204</v>
      </c>
    </row>
    <row r="40" spans="1:7" ht="21" customHeight="1" x14ac:dyDescent="0.25">
      <c r="A40" s="12" t="s">
        <v>85</v>
      </c>
      <c r="B40" s="81"/>
      <c r="C40" s="32">
        <v>279</v>
      </c>
      <c r="D40" s="33">
        <v>3506840</v>
      </c>
      <c r="E40" s="31"/>
      <c r="F40" s="32">
        <v>756</v>
      </c>
      <c r="G40" s="33">
        <v>9338404</v>
      </c>
    </row>
    <row r="41" spans="1:7" ht="21" customHeight="1" x14ac:dyDescent="0.25">
      <c r="A41" s="12" t="s">
        <v>51</v>
      </c>
      <c r="B41" s="81"/>
      <c r="C41" s="44">
        <v>3</v>
      </c>
      <c r="D41" s="77">
        <v>316200</v>
      </c>
      <c r="E41" s="81"/>
      <c r="F41" s="44">
        <v>7</v>
      </c>
      <c r="G41" s="77">
        <v>652800</v>
      </c>
    </row>
    <row r="42" spans="1:7" ht="21" customHeight="1" thickBot="1" x14ac:dyDescent="0.3">
      <c r="A42" s="34" t="s">
        <v>52</v>
      </c>
      <c r="B42" s="82"/>
      <c r="C42" s="27">
        <v>3</v>
      </c>
      <c r="D42" s="76">
        <v>918000</v>
      </c>
      <c r="E42" s="82"/>
      <c r="F42" s="27">
        <v>8</v>
      </c>
      <c r="G42" s="76">
        <v>2448000</v>
      </c>
    </row>
    <row r="43" spans="1:7" ht="16.350000000000001" customHeight="1" thickTop="1" x14ac:dyDescent="0.25">
      <c r="A43" s="20" t="s">
        <v>86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&amp;C&amp;"微軟正黑體,粗體"&amp;16勞工保險局109年3月統計提要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5" t="s">
        <v>53</v>
      </c>
      <c r="B1" s="116"/>
      <c r="C1" s="116"/>
      <c r="D1" s="116"/>
      <c r="E1" s="116"/>
      <c r="F1" s="116"/>
      <c r="G1" s="116"/>
      <c r="H1" s="116"/>
    </row>
    <row r="2" spans="1:8" ht="28.5" customHeight="1" thickTop="1" thickBot="1" x14ac:dyDescent="0.3">
      <c r="A2" s="97"/>
      <c r="B2" s="117" t="s">
        <v>1</v>
      </c>
      <c r="C2" s="118"/>
      <c r="D2" s="118"/>
      <c r="E2" s="119"/>
      <c r="F2" s="117" t="s">
        <v>2</v>
      </c>
      <c r="G2" s="118"/>
      <c r="H2" s="119"/>
    </row>
    <row r="3" spans="1:8" ht="28.5" customHeight="1" thickTop="1" thickBot="1" x14ac:dyDescent="0.3">
      <c r="A3" s="97" t="s">
        <v>44</v>
      </c>
      <c r="B3" s="109" t="s">
        <v>62</v>
      </c>
      <c r="C3" s="114"/>
      <c r="D3" s="120" t="s">
        <v>6</v>
      </c>
      <c r="E3" s="113"/>
      <c r="F3" s="109" t="s">
        <v>84</v>
      </c>
      <c r="G3" s="114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585948</v>
      </c>
      <c r="D4" s="17"/>
      <c r="E4" s="79">
        <f>SUM(E5:E6)</f>
        <v>4400116377</v>
      </c>
      <c r="F4" s="22"/>
      <c r="G4" s="22">
        <f>C4</f>
        <v>585948</v>
      </c>
      <c r="H4" s="40">
        <f>SUM(H5:H6)</f>
        <v>13053250225</v>
      </c>
    </row>
    <row r="5" spans="1:8" ht="28.5" customHeight="1" x14ac:dyDescent="0.25">
      <c r="A5" s="12" t="s">
        <v>54</v>
      </c>
      <c r="B5" s="31"/>
      <c r="C5" s="102">
        <v>525783</v>
      </c>
      <c r="D5" s="57"/>
      <c r="E5" s="77">
        <v>3945284373</v>
      </c>
      <c r="F5" s="72"/>
      <c r="G5" s="24">
        <f>C5</f>
        <v>525783</v>
      </c>
      <c r="H5" s="33">
        <v>11711421749</v>
      </c>
    </row>
    <row r="6" spans="1:8" ht="28.5" customHeight="1" thickBot="1" x14ac:dyDescent="0.3">
      <c r="A6" s="34" t="s">
        <v>55</v>
      </c>
      <c r="B6" s="82"/>
      <c r="C6" s="27">
        <v>60165</v>
      </c>
      <c r="D6" s="27"/>
      <c r="E6" s="76">
        <v>454832004</v>
      </c>
      <c r="F6" s="28"/>
      <c r="G6" s="28">
        <f>C6</f>
        <v>60165</v>
      </c>
      <c r="H6" s="14">
        <v>1341828476</v>
      </c>
    </row>
    <row r="7" spans="1:8" ht="18" thickTop="1" thickBot="1" x14ac:dyDescent="0.3"/>
    <row r="8" spans="1:8" ht="33" customHeight="1" thickTop="1" thickBot="1" x14ac:dyDescent="0.3">
      <c r="A8" s="129" t="s">
        <v>56</v>
      </c>
      <c r="B8" s="130"/>
      <c r="C8" s="130"/>
      <c r="D8" s="130"/>
      <c r="E8" s="130"/>
      <c r="F8" s="130"/>
      <c r="G8" s="130"/>
      <c r="H8" s="131"/>
    </row>
    <row r="9" spans="1:8" ht="28.5" customHeight="1" thickTop="1" thickBot="1" x14ac:dyDescent="0.3">
      <c r="A9" s="134" t="s">
        <v>75</v>
      </c>
      <c r="B9" s="109" t="s">
        <v>1</v>
      </c>
      <c r="C9" s="109"/>
      <c r="D9" s="109"/>
      <c r="E9" s="109"/>
      <c r="F9" s="109" t="s">
        <v>2</v>
      </c>
      <c r="G9" s="109"/>
      <c r="H9" s="109"/>
    </row>
    <row r="10" spans="1:8" ht="28.5" customHeight="1" thickTop="1" thickBot="1" x14ac:dyDescent="0.3">
      <c r="A10" s="135"/>
      <c r="B10" s="132" t="s">
        <v>57</v>
      </c>
      <c r="C10" s="133"/>
      <c r="D10" s="120" t="s">
        <v>6</v>
      </c>
      <c r="E10" s="113"/>
      <c r="F10" s="136" t="s">
        <v>57</v>
      </c>
      <c r="G10" s="137"/>
      <c r="H10" s="96" t="s">
        <v>6</v>
      </c>
    </row>
    <row r="11" spans="1:8" ht="28.5" customHeight="1" thickTop="1" x14ac:dyDescent="0.25">
      <c r="A11" s="8" t="s">
        <v>7</v>
      </c>
      <c r="B11" s="121" t="s">
        <v>93</v>
      </c>
      <c r="C11" s="122"/>
      <c r="D11" s="122"/>
      <c r="E11" s="122"/>
      <c r="F11" s="122"/>
      <c r="G11" s="122"/>
      <c r="H11" s="123"/>
    </row>
    <row r="12" spans="1:8" ht="28.5" customHeight="1" x14ac:dyDescent="0.25">
      <c r="A12" s="8" t="s">
        <v>76</v>
      </c>
      <c r="B12" s="124"/>
      <c r="C12" s="125"/>
      <c r="D12" s="125"/>
      <c r="E12" s="125"/>
      <c r="F12" s="125"/>
      <c r="G12" s="125"/>
      <c r="H12" s="123"/>
    </row>
    <row r="13" spans="1:8" ht="28.5" customHeight="1" x14ac:dyDescent="0.25">
      <c r="A13" s="41" t="s">
        <v>58</v>
      </c>
      <c r="B13" s="124"/>
      <c r="C13" s="125"/>
      <c r="D13" s="125"/>
      <c r="E13" s="125"/>
      <c r="F13" s="125"/>
      <c r="G13" s="125"/>
      <c r="H13" s="123"/>
    </row>
    <row r="14" spans="1:8" ht="28.5" customHeight="1" thickBot="1" x14ac:dyDescent="0.3">
      <c r="A14" s="42" t="s">
        <v>59</v>
      </c>
      <c r="B14" s="126"/>
      <c r="C14" s="127"/>
      <c r="D14" s="127"/>
      <c r="E14" s="127"/>
      <c r="F14" s="127"/>
      <c r="G14" s="127"/>
      <c r="H14" s="128"/>
    </row>
    <row r="15" spans="1:8" ht="28.9" customHeight="1" thickTop="1" thickBot="1" x14ac:dyDescent="0.3">
      <c r="A15" s="110" t="s">
        <v>12</v>
      </c>
      <c r="B15" s="111" t="s">
        <v>57</v>
      </c>
      <c r="C15" s="112"/>
      <c r="D15" s="113" t="s">
        <v>6</v>
      </c>
      <c r="E15" s="109"/>
      <c r="F15" s="111" t="s">
        <v>57</v>
      </c>
      <c r="G15" s="112"/>
      <c r="H15" s="113" t="s">
        <v>6</v>
      </c>
    </row>
    <row r="16" spans="1:8" ht="25.9" customHeight="1" thickTop="1" thickBot="1" x14ac:dyDescent="0.3">
      <c r="A16" s="110"/>
      <c r="B16" s="52"/>
      <c r="C16" s="56" t="s">
        <v>14</v>
      </c>
      <c r="D16" s="113"/>
      <c r="E16" s="109"/>
      <c r="F16" s="52"/>
      <c r="G16" s="56" t="s">
        <v>14</v>
      </c>
      <c r="H16" s="113"/>
    </row>
    <row r="17" spans="1:8" ht="28.5" customHeight="1" thickTop="1" x14ac:dyDescent="0.25">
      <c r="A17" s="29" t="s">
        <v>15</v>
      </c>
      <c r="B17" s="80">
        <f>B22+B29</f>
        <v>1821920</v>
      </c>
      <c r="C17" s="17"/>
      <c r="D17" s="17"/>
      <c r="E17" s="79">
        <f>E18+E21</f>
        <v>7212980226</v>
      </c>
      <c r="F17" s="80">
        <f>F22+F29</f>
        <v>1826662</v>
      </c>
      <c r="G17" s="17"/>
      <c r="H17" s="79">
        <f>H18+H21</f>
        <v>21342391477</v>
      </c>
    </row>
    <row r="18" spans="1:8" ht="28.5" customHeight="1" x14ac:dyDescent="0.25">
      <c r="A18" s="12" t="s">
        <v>77</v>
      </c>
      <c r="B18" s="81"/>
      <c r="C18" s="57"/>
      <c r="D18" s="57"/>
      <c r="E18" s="77">
        <f>E19+E20</f>
        <v>4963368005</v>
      </c>
      <c r="F18" s="31"/>
      <c r="G18" s="57"/>
      <c r="H18" s="77">
        <f>H19+H20</f>
        <v>14643730167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1670544275</v>
      </c>
      <c r="F19" s="31"/>
      <c r="G19" s="57"/>
      <c r="H19" s="77">
        <v>4925052341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3292823730</v>
      </c>
      <c r="F20" s="31"/>
      <c r="G20" s="57"/>
      <c r="H20" s="77">
        <v>9718677826</v>
      </c>
    </row>
    <row r="21" spans="1:8" ht="28.5" customHeight="1" thickBot="1" x14ac:dyDescent="0.3">
      <c r="A21" s="62" t="s">
        <v>78</v>
      </c>
      <c r="B21" s="66"/>
      <c r="C21" s="67"/>
      <c r="D21" s="67"/>
      <c r="E21" s="78">
        <f>E24+E25+E27</f>
        <v>2249612221</v>
      </c>
      <c r="F21" s="63"/>
      <c r="G21" s="67"/>
      <c r="H21" s="78">
        <f>H24+H25+H27</f>
        <v>6698661310</v>
      </c>
    </row>
    <row r="22" spans="1:8" ht="28.5" customHeight="1" x14ac:dyDescent="0.25">
      <c r="A22" s="12" t="s">
        <v>17</v>
      </c>
      <c r="B22" s="81">
        <f>SUM(B23:B28)</f>
        <v>1819220</v>
      </c>
      <c r="C22" s="57">
        <f>SUM(C23:C28)</f>
        <v>11806</v>
      </c>
      <c r="D22" s="57"/>
      <c r="E22" s="77">
        <f>SUM(E23:E28)</f>
        <v>7056936096</v>
      </c>
      <c r="F22" s="31">
        <f t="shared" ref="F22:F28" si="0">B22</f>
        <v>1819220</v>
      </c>
      <c r="G22" s="57">
        <f>SUM(G23:G28)</f>
        <v>36523</v>
      </c>
      <c r="H22" s="77">
        <f>SUM(H23:H28)</f>
        <v>20913848635</v>
      </c>
    </row>
    <row r="23" spans="1:8" ht="28.5" customHeight="1" x14ac:dyDescent="0.25">
      <c r="A23" s="45" t="s">
        <v>63</v>
      </c>
      <c r="B23" s="81">
        <v>1126842</v>
      </c>
      <c r="C23" s="44">
        <v>9910</v>
      </c>
      <c r="D23" s="57"/>
      <c r="E23" s="77">
        <v>4376742915</v>
      </c>
      <c r="F23" s="31">
        <f t="shared" si="0"/>
        <v>1126842</v>
      </c>
      <c r="G23" s="32">
        <v>30119</v>
      </c>
      <c r="H23" s="77">
        <v>12925524106</v>
      </c>
    </row>
    <row r="24" spans="1:8" ht="28.5" customHeight="1" x14ac:dyDescent="0.25">
      <c r="A24" s="45" t="s">
        <v>64</v>
      </c>
      <c r="B24" s="81">
        <v>526485</v>
      </c>
      <c r="C24" s="44">
        <v>122</v>
      </c>
      <c r="D24" s="57"/>
      <c r="E24" s="77">
        <v>1988389548</v>
      </c>
      <c r="F24" s="31">
        <f t="shared" si="0"/>
        <v>526485</v>
      </c>
      <c r="G24" s="44">
        <v>946</v>
      </c>
      <c r="H24" s="77">
        <v>5925754516</v>
      </c>
    </row>
    <row r="25" spans="1:8" ht="28.5" customHeight="1" x14ac:dyDescent="0.25">
      <c r="A25" s="45" t="s">
        <v>65</v>
      </c>
      <c r="B25" s="81">
        <v>42267</v>
      </c>
      <c r="C25" s="44">
        <v>527</v>
      </c>
      <c r="D25" s="57"/>
      <c r="E25" s="77">
        <v>159926572</v>
      </c>
      <c r="F25" s="31">
        <f t="shared" si="0"/>
        <v>42267</v>
      </c>
      <c r="G25" s="44">
        <v>1643</v>
      </c>
      <c r="H25" s="77">
        <v>472853120</v>
      </c>
    </row>
    <row r="26" spans="1:8" ht="28.5" customHeight="1" x14ac:dyDescent="0.25">
      <c r="A26" s="45" t="s">
        <v>79</v>
      </c>
      <c r="B26" s="81">
        <v>7740</v>
      </c>
      <c r="C26" s="44">
        <v>95</v>
      </c>
      <c r="D26" s="57"/>
      <c r="E26" s="77">
        <v>29385226</v>
      </c>
      <c r="F26" s="31">
        <f t="shared" si="0"/>
        <v>7740</v>
      </c>
      <c r="G26" s="32">
        <v>296</v>
      </c>
      <c r="H26" s="77">
        <v>86769308</v>
      </c>
    </row>
    <row r="27" spans="1:8" ht="28.5" customHeight="1" x14ac:dyDescent="0.25">
      <c r="A27" s="45" t="s">
        <v>66</v>
      </c>
      <c r="B27" s="81">
        <v>19930</v>
      </c>
      <c r="C27" s="44">
        <v>67</v>
      </c>
      <c r="D27" s="57"/>
      <c r="E27" s="77">
        <v>101296101</v>
      </c>
      <c r="F27" s="31">
        <f t="shared" si="0"/>
        <v>19930</v>
      </c>
      <c r="G27" s="44">
        <v>204</v>
      </c>
      <c r="H27" s="77">
        <v>300053674</v>
      </c>
    </row>
    <row r="28" spans="1:8" ht="28.5" customHeight="1" x14ac:dyDescent="0.25">
      <c r="A28" s="45" t="s">
        <v>67</v>
      </c>
      <c r="B28" s="81">
        <v>95956</v>
      </c>
      <c r="C28" s="57">
        <v>1085</v>
      </c>
      <c r="D28" s="57"/>
      <c r="E28" s="77">
        <v>401195734</v>
      </c>
      <c r="F28" s="31">
        <f t="shared" si="0"/>
        <v>95956</v>
      </c>
      <c r="G28" s="57">
        <v>3315</v>
      </c>
      <c r="H28" s="77">
        <v>1202893911</v>
      </c>
    </row>
    <row r="29" spans="1:8" ht="28.5" customHeight="1" x14ac:dyDescent="0.25">
      <c r="A29" s="87" t="s">
        <v>16</v>
      </c>
      <c r="B29" s="88">
        <f>SUM(B30:B31)</f>
        <v>2700</v>
      </c>
      <c r="C29" s="89"/>
      <c r="D29" s="89"/>
      <c r="E29" s="90">
        <f>SUM(E30:E31)</f>
        <v>156044130</v>
      </c>
      <c r="F29" s="88">
        <f>SUM(F30:F31)</f>
        <v>7442</v>
      </c>
      <c r="G29" s="95"/>
      <c r="H29" s="90">
        <f>SUM(H30:H31)</f>
        <v>428542842</v>
      </c>
    </row>
    <row r="30" spans="1:8" ht="28.5" customHeight="1" x14ac:dyDescent="0.25">
      <c r="A30" s="45" t="s">
        <v>68</v>
      </c>
      <c r="B30" s="81">
        <v>1637</v>
      </c>
      <c r="C30" s="57"/>
      <c r="D30" s="57"/>
      <c r="E30" s="77">
        <v>59058120</v>
      </c>
      <c r="F30" s="81">
        <v>4588</v>
      </c>
      <c r="G30" s="57"/>
      <c r="H30" s="33">
        <v>168130782</v>
      </c>
    </row>
    <row r="31" spans="1:8" ht="28.5" customHeight="1" thickBot="1" x14ac:dyDescent="0.3">
      <c r="A31" s="46" t="s">
        <v>69</v>
      </c>
      <c r="B31" s="82">
        <v>1063</v>
      </c>
      <c r="C31" s="27"/>
      <c r="D31" s="27"/>
      <c r="E31" s="76">
        <v>96986010</v>
      </c>
      <c r="F31" s="82">
        <v>2854</v>
      </c>
      <c r="G31" s="27"/>
      <c r="H31" s="14">
        <v>260412060</v>
      </c>
    </row>
    <row r="32" spans="1:8" s="48" customFormat="1" ht="24" customHeight="1" thickTop="1" x14ac:dyDescent="0.25">
      <c r="A32" s="20" t="s">
        <v>89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81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82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104" t="s">
        <v>101</v>
      </c>
      <c r="B35" s="47"/>
      <c r="C35" s="47"/>
      <c r="D35" s="47"/>
      <c r="E35" s="47"/>
      <c r="F35" s="47"/>
      <c r="G35" s="47"/>
      <c r="H35" s="47"/>
    </row>
  </sheetData>
  <mergeCells count="19">
    <mergeCell ref="F3:G3"/>
    <mergeCell ref="A15:A16"/>
    <mergeCell ref="B15:C15"/>
    <mergeCell ref="D15:E16"/>
    <mergeCell ref="F15:G15"/>
    <mergeCell ref="B3:C3"/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F2:H2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&amp;C&amp;"微軟正黑體,粗體"&amp;16勞工保險局109年3月統計提要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cp:lastPrinted>2020-03-25T08:38:14Z</cp:lastPrinted>
  <dcterms:created xsi:type="dcterms:W3CDTF">2017-08-23T09:13:13Z</dcterms:created>
  <dcterms:modified xsi:type="dcterms:W3CDTF">2020-05-05T04:02:23Z</dcterms:modified>
  <dc:language>zh-TW</dc:language>
</cp:coreProperties>
</file>