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22" i="3" l="1"/>
  <c r="F23" i="3"/>
  <c r="E35" i="3"/>
  <c r="F36" i="3"/>
  <c r="E4" i="5" l="1"/>
  <c r="G39" i="3" l="1"/>
  <c r="F39" i="3"/>
  <c r="D39" i="3"/>
  <c r="C39" i="3"/>
  <c r="G6" i="5"/>
  <c r="G5" i="5"/>
  <c r="H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<sst xmlns="http://schemas.openxmlformats.org/spreadsheetml/2006/main" count="225" uniqueCount="103">
  <si>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</si>
  <si>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</si>
  <si>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</si>
  <si>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</si>
  <si>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</si>
  <si>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</si>
  <si>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</si>
  <si>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</si>
  <si>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</si>
  <si>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</si>
  <si>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</si>
  <si>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</si>
  <si>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</si>
  <si>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</si>
  <si>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</si>
  <si>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</si>
  <si>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</si>
  <si>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</si>
  <si>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</si>
  <si>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</si>
  <si>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</si>
  <si>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</si>
  <si>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</si>
  <si>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</si>
  <si>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</si>
  <si>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</si>
  <si>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</si>
  <si>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</si>
  <si>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</si>
  <si>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</si>
  <si>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</si>
  <si>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</si>
  <si>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</si>
  <si>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</si>
  <si>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</si>
  <si>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</si>
  <si>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</si>
  <si>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</si>
  <si>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</si>
  <si>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</si>
  <si>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</si>
  <si>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</si>
  <si>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</si>
  <si>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</si>
  <si>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</si>
  <si>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</si>
  <si>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</si>
  <si>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</si>
  <si>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</si>
  <si>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</si>
  <si>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</si>
  <si>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</si>
  <si>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</si>
  <si>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</si>
  <si>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</si>
  <si>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</si>
  <si>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</si>
  <si>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</si>
  <si>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</si>
  <si>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</si>
  <si>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</si>
  <si>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</si>
  <si>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</si>
  <si>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</si>
  <si>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</si>
  <si>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</si>
  <si>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</si>
  <si>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</si>
  <si>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</si>
  <si>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</si>
  <si>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</si>
  <si>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</si>
  <si>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</si>
  <si>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</si>
  <si>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</si>
  <si>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</si>
  <si>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</si>
  <si>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</si>
  <si>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</si>
  <si>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</si>
  <si>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</si>
  <si>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</si>
  <si>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</si>
  <si>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</si>
  <si>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</si>
  <si>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</si>
  <si>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</si>
  <si>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</si>
  <si>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</si>
  <si>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</si>
  <si>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</si>
  <si>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</si>
  <si>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</si>
  <si>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</si>
  <si>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</si>
  <si>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</si>
  <si>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6,921,967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667,112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</si>
  <si>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5.61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</si>
  <si>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1,429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6,841,437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34,130,372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</si>
  <si>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</si>
  <si>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</si>
  <si>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</si>
  <si>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>684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203,691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914,517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</si>
</sst>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千分位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6" t="s">
        <v>0</v>
      </c>
      <c r="B1" s="107"/>
      <c r="C1" s="107"/>
      <c r="D1" s="107"/>
      <c r="E1" s="107"/>
      <c r="F1" s="107"/>
      <c r="G1" s="108"/>
    </row>
    <row r="2" spans="1:7" ht="30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573017</v>
      </c>
      <c r="C4" s="6"/>
      <c r="D4" s="7"/>
      <c r="E4" s="5">
        <f>B4</f>
        <v>573017</v>
      </c>
      <c r="F4" s="6"/>
      <c r="G4" s="7"/>
    </row>
    <row r="5" spans="1:7" ht="28.35" customHeight="1" x14ac:dyDescent="0.25">
      <c r="A5" s="8" t="s">
        <v>72</v>
      </c>
      <c r="B5" s="9"/>
      <c r="C5" s="10">
        <v>10495850</v>
      </c>
      <c r="D5" s="11"/>
      <c r="E5" s="9"/>
      <c r="F5" s="10">
        <f>C5</f>
        <v>10495850</v>
      </c>
      <c r="G5" s="11"/>
    </row>
    <row r="6" spans="1:7" ht="28.35" customHeight="1" x14ac:dyDescent="0.25">
      <c r="A6" s="8" t="s">
        <v>8</v>
      </c>
      <c r="B6" s="72"/>
      <c r="C6" s="72"/>
      <c r="D6" s="33">
        <v>32526</v>
      </c>
      <c r="E6" s="72"/>
      <c r="F6" s="72"/>
      <c r="G6" s="33">
        <v>32543</v>
      </c>
    </row>
    <row r="7" spans="1:7" ht="28.35" customHeight="1" x14ac:dyDescent="0.25">
      <c r="A7" s="8" t="s">
        <v>9</v>
      </c>
      <c r="B7" s="72"/>
      <c r="C7" s="72"/>
      <c r="D7" s="33">
        <f>D8+D9</f>
        <v>33958635813</v>
      </c>
      <c r="E7" s="72"/>
      <c r="F7" s="72"/>
      <c r="G7" s="33">
        <f>G8+G9</f>
        <v>169429958058</v>
      </c>
    </row>
    <row r="8" spans="1:7" ht="28.35" customHeight="1" x14ac:dyDescent="0.25">
      <c r="A8" s="12" t="s">
        <v>10</v>
      </c>
      <c r="B8" s="13"/>
      <c r="C8" s="13"/>
      <c r="D8" s="11">
        <v>33292431143</v>
      </c>
      <c r="E8" s="13"/>
      <c r="F8" s="13"/>
      <c r="G8" s="11">
        <v>166105882694</v>
      </c>
    </row>
    <row r="9" spans="1:7" ht="28.35" customHeight="1" thickBot="1" x14ac:dyDescent="0.3">
      <c r="A9" s="12" t="s">
        <v>11</v>
      </c>
      <c r="B9" s="13"/>
      <c r="C9" s="13"/>
      <c r="D9" s="14">
        <v>666204670</v>
      </c>
      <c r="E9" s="13"/>
      <c r="F9" s="13"/>
      <c r="G9" s="11">
        <v>3324075364</v>
      </c>
    </row>
    <row r="10" spans="1:7" ht="30" customHeight="1" thickTop="1" thickBot="1" x14ac:dyDescent="0.3">
      <c r="A10" s="110" t="s">
        <v>12</v>
      </c>
      <c r="B10" s="111" t="s">
        <v>13</v>
      </c>
      <c r="C10" s="112"/>
      <c r="D10" s="113" t="s">
        <v>6</v>
      </c>
      <c r="E10" s="111" t="s">
        <v>13</v>
      </c>
      <c r="F10" s="112"/>
      <c r="G10" s="113" t="s">
        <v>6</v>
      </c>
    </row>
    <row r="11" spans="1:7" ht="23.25" customHeight="1" thickTop="1" thickBot="1" x14ac:dyDescent="0.3">
      <c r="A11" s="110"/>
      <c r="B11" s="52"/>
      <c r="C11" s="56" t="s">
        <v>14</v>
      </c>
      <c r="D11" s="113"/>
      <c r="E11" s="52"/>
      <c r="F11" s="56" t="s">
        <v>14</v>
      </c>
      <c r="G11" s="113"/>
    </row>
    <row r="12" spans="1:7" ht="28.35" customHeight="1" thickTop="1" x14ac:dyDescent="0.25">
      <c r="A12" s="4" t="s">
        <v>15</v>
      </c>
      <c r="B12" s="16">
        <f>B13+B14</f>
        <v>1839568</v>
      </c>
      <c r="C12" s="17"/>
      <c r="D12" s="7">
        <f>D13+D14</f>
        <v>35690706281</v>
      </c>
      <c r="E12" s="16">
        <f>E13+E14</f>
        <v>2460371</v>
      </c>
      <c r="F12" s="17"/>
      <c r="G12" s="7">
        <f>G13+G14</f>
        <v>179749745710</v>
      </c>
    </row>
    <row r="13" spans="1:7" ht="28.35" customHeight="1" x14ac:dyDescent="0.25">
      <c r="A13" s="12" t="s">
        <v>10</v>
      </c>
      <c r="B13" s="5">
        <v>1394661</v>
      </c>
      <c r="C13" s="18"/>
      <c r="D13" s="11">
        <v>34923499712</v>
      </c>
      <c r="E13" s="5">
        <v>1559147</v>
      </c>
      <c r="F13" s="10"/>
      <c r="G13" s="11">
        <v>177263850806</v>
      </c>
    </row>
    <row r="14" spans="1:7" ht="28.35" customHeight="1" thickBot="1" x14ac:dyDescent="0.3">
      <c r="A14" s="12" t="s">
        <v>11</v>
      </c>
      <c r="B14" s="5">
        <v>444907</v>
      </c>
      <c r="C14" s="18"/>
      <c r="D14" s="11">
        <v>767206569</v>
      </c>
      <c r="E14" s="5">
        <v>901224</v>
      </c>
      <c r="F14" s="10"/>
      <c r="G14" s="11">
        <v>2485894904</v>
      </c>
    </row>
    <row r="15" spans="1:7" ht="28.35" customHeight="1" x14ac:dyDescent="0.25">
      <c r="A15" s="58" t="s">
        <v>16</v>
      </c>
      <c r="B15" s="59">
        <f>B17+B18+B20+B23+B26+B28</f>
        <v>481839</v>
      </c>
      <c r="C15" s="60"/>
      <c r="D15" s="61">
        <f>D17+D18+D20+D23+D26+D28</f>
        <v>12031071135</v>
      </c>
      <c r="E15" s="59">
        <f>E17+E18+E20+E23+E26+E28</f>
        <v>1102642</v>
      </c>
      <c r="F15" s="60"/>
      <c r="G15" s="61">
        <f>G17+G18+G20+G23+G26+G28</f>
        <v>63375342026</v>
      </c>
    </row>
    <row r="16" spans="1:7" ht="28.35" customHeight="1" thickBot="1" x14ac:dyDescent="0.3">
      <c r="A16" s="62" t="s">
        <v>17</v>
      </c>
      <c r="B16" s="63">
        <f t="shared" ref="B16:G16" si="0">B21+B24+B27</f>
        <v>1357729</v>
      </c>
      <c r="C16" s="64">
        <f t="shared" si="0"/>
        <v>10182</v>
      </c>
      <c r="D16" s="65">
        <f t="shared" si="0"/>
        <v>23659635146</v>
      </c>
      <c r="E16" s="63">
        <f t="shared" si="0"/>
        <v>1357729</v>
      </c>
      <c r="F16" s="64">
        <f t="shared" si="0"/>
        <v>56367</v>
      </c>
      <c r="G16" s="65">
        <f t="shared" si="0"/>
        <v>116374403684</v>
      </c>
    </row>
    <row r="17" spans="1:7" ht="28.35" customHeight="1" x14ac:dyDescent="0.25">
      <c r="A17" s="58" t="s">
        <v>18</v>
      </c>
      <c r="B17" s="73">
        <v>9202</v>
      </c>
      <c r="C17" s="74"/>
      <c r="D17" s="75">
        <v>590737361</v>
      </c>
      <c r="E17" s="73">
        <v>50482</v>
      </c>
      <c r="F17" s="74"/>
      <c r="G17" s="75">
        <v>3239995041</v>
      </c>
    </row>
    <row r="18" spans="1:7" ht="28.35" customHeight="1" x14ac:dyDescent="0.25">
      <c r="A18" s="83" t="s">
        <v>19</v>
      </c>
      <c r="B18" s="84">
        <v>14075</v>
      </c>
      <c r="C18" s="85"/>
      <c r="D18" s="86">
        <v>275160351</v>
      </c>
      <c r="E18" s="84">
        <v>67403</v>
      </c>
      <c r="F18" s="85"/>
      <c r="G18" s="86">
        <v>1334001796</v>
      </c>
    </row>
    <row r="19" spans="1:7" ht="28.35" customHeight="1" x14ac:dyDescent="0.25">
      <c r="A19" s="12" t="s">
        <v>20</v>
      </c>
      <c r="B19" s="71">
        <f>B20+B21</f>
        <v>6004</v>
      </c>
      <c r="C19" s="57"/>
      <c r="D19" s="69">
        <f>D20+D21</f>
        <v>487310975</v>
      </c>
      <c r="E19" s="71">
        <f>E20+E21</f>
        <v>11576</v>
      </c>
      <c r="F19" s="57"/>
      <c r="G19" s="69">
        <f>G20+G21</f>
        <v>2313939748</v>
      </c>
    </row>
    <row r="20" spans="1:7" ht="28.35" customHeight="1" x14ac:dyDescent="0.25">
      <c r="A20" s="43" t="s">
        <v>21</v>
      </c>
      <c r="B20" s="71">
        <v>1487</v>
      </c>
      <c r="C20" s="57"/>
      <c r="D20" s="69">
        <v>433262096</v>
      </c>
      <c r="E20" s="71">
        <v>7059</v>
      </c>
      <c r="F20" s="57"/>
      <c r="G20" s="69">
        <v>2047765897</v>
      </c>
    </row>
    <row r="21" spans="1:7" ht="28.35" customHeight="1" x14ac:dyDescent="0.25">
      <c r="A21" s="43" t="s">
        <v>22</v>
      </c>
      <c r="B21" s="71">
        <v>4517</v>
      </c>
      <c r="C21" s="57">
        <v>40</v>
      </c>
      <c r="D21" s="69">
        <v>54048879</v>
      </c>
      <c r="E21" s="71">
        <f>B21</f>
        <v>4517</v>
      </c>
      <c r="F21" s="57">
        <v>213</v>
      </c>
      <c r="G21" s="69">
        <v>266173851</v>
      </c>
    </row>
    <row r="22" spans="1:7" ht="28.35" customHeight="1" x14ac:dyDescent="0.25">
      <c r="A22" s="87" t="s">
        <v>23</v>
      </c>
      <c r="B22" s="88">
        <f>B23+B24</f>
        <v>1329884</v>
      </c>
      <c r="C22" s="89"/>
      <c r="D22" s="90">
        <f>D23+D24</f>
        <v>31456725322</v>
      </c>
      <c r="E22" s="88">
        <f>E23+E24</f>
        <v>1362471</v>
      </c>
      <c r="F22" s="89"/>
      <c r="G22" s="90">
        <f>G23+G24</f>
        <v>159299657663</v>
      </c>
    </row>
    <row r="23" spans="1:7" ht="28.35" customHeight="1" x14ac:dyDescent="0.25">
      <c r="A23" s="43" t="s">
        <v>21</v>
      </c>
      <c r="B23" s="81">
        <v>7555</v>
      </c>
      <c r="C23" s="57"/>
      <c r="D23" s="77">
        <v>8248083606</v>
      </c>
      <c r="E23" s="81">
        <v>40142</v>
      </c>
      <c r="F23" s="57"/>
      <c r="G23" s="77">
        <v>45132090683</v>
      </c>
    </row>
    <row r="24" spans="1:7" ht="28.35" customHeight="1" x14ac:dyDescent="0.25">
      <c r="A24" s="43" t="s">
        <v>24</v>
      </c>
      <c r="B24" s="81">
        <v>1322329</v>
      </c>
      <c r="C24" s="57">
        <v>9691</v>
      </c>
      <c r="D24" s="77">
        <v>23208641716</v>
      </c>
      <c r="E24" s="81">
        <f>B24</f>
        <v>1322329</v>
      </c>
      <c r="F24" s="57">
        <v>53912</v>
      </c>
      <c r="G24" s="77">
        <v>114167566980</v>
      </c>
    </row>
    <row r="25" spans="1:7" ht="28.35" customHeight="1" x14ac:dyDescent="0.25">
      <c r="A25" s="87" t="s">
        <v>25</v>
      </c>
      <c r="B25" s="88">
        <f>B26+B27</f>
        <v>41674</v>
      </c>
      <c r="C25" s="89"/>
      <c r="D25" s="90">
        <f>D26+D27</f>
        <v>2445026564</v>
      </c>
      <c r="E25" s="88">
        <f>E26+E27</f>
        <v>89972</v>
      </c>
      <c r="F25" s="89"/>
      <c r="G25" s="90">
        <f>G26+G27</f>
        <v>12690527381</v>
      </c>
    </row>
    <row r="26" spans="1:7" ht="28.35" customHeight="1" x14ac:dyDescent="0.25">
      <c r="A26" s="43" t="s">
        <v>21</v>
      </c>
      <c r="B26" s="81">
        <v>10791</v>
      </c>
      <c r="C26" s="57"/>
      <c r="D26" s="77">
        <v>2048082013</v>
      </c>
      <c r="E26" s="81">
        <v>59089</v>
      </c>
      <c r="F26" s="57"/>
      <c r="G26" s="77">
        <v>10749864528</v>
      </c>
    </row>
    <row r="27" spans="1:7" ht="28.35" customHeight="1" x14ac:dyDescent="0.25">
      <c r="A27" s="91" t="s">
        <v>24</v>
      </c>
      <c r="B27" s="92">
        <v>30883</v>
      </c>
      <c r="C27" s="93">
        <v>451</v>
      </c>
      <c r="D27" s="94">
        <v>396944551</v>
      </c>
      <c r="E27" s="92">
        <f>B27</f>
        <v>30883</v>
      </c>
      <c r="F27" s="93">
        <v>2242</v>
      </c>
      <c r="G27" s="94">
        <v>1940662853</v>
      </c>
    </row>
    <row r="28" spans="1:7" ht="28.35" customHeight="1" thickBot="1" x14ac:dyDescent="0.3">
      <c r="A28" s="42" t="s">
        <v>26</v>
      </c>
      <c r="B28" s="36">
        <v>438729</v>
      </c>
      <c r="C28" s="28"/>
      <c r="D28" s="14">
        <v>435745708</v>
      </c>
      <c r="E28" s="36">
        <v>878467</v>
      </c>
      <c r="F28" s="28"/>
      <c r="G28" s="14">
        <v>871624081</v>
      </c>
    </row>
    <row r="29" spans="1:7" ht="20.25" customHeight="1" thickTop="1" x14ac:dyDescent="0.25">
      <c r="A29" s="103" t="s">
        <v>99</v>
      </c>
    </row>
    <row r="30" spans="1:7" ht="20.25" customHeight="1" x14ac:dyDescent="0.25">
      <c r="A30" s="103" t="s">
        <v>100</v>
      </c>
    </row>
    <row r="31" spans="1:7" ht="20.25" customHeight="1" x14ac:dyDescent="0.25">
      <c r="A31" s="104" t="s">
        <v>98</v>
      </c>
    </row>
    <row r="32" spans="1:7" ht="21" customHeight="1" x14ac:dyDescent="0.25">
      <c r="A32" s="103" t="s">
        <v>89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&amp;C&amp;"微軟正黑體,粗體"&amp;16勞工保險局109年5月統計提要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6" t="s">
        <v>27</v>
      </c>
      <c r="B1" s="107"/>
      <c r="C1" s="107"/>
      <c r="D1" s="107"/>
      <c r="E1" s="107"/>
      <c r="F1" s="107"/>
      <c r="G1" s="108"/>
    </row>
    <row r="2" spans="1:7" ht="28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524544</v>
      </c>
      <c r="C4" s="22"/>
      <c r="D4" s="7"/>
      <c r="E4" s="21">
        <f>B4</f>
        <v>524544</v>
      </c>
      <c r="F4" s="22"/>
      <c r="G4" s="7"/>
    </row>
    <row r="5" spans="1:7" ht="28.15" customHeight="1" x14ac:dyDescent="0.25">
      <c r="A5" s="8" t="s">
        <v>72</v>
      </c>
      <c r="B5" s="23"/>
      <c r="C5" s="24">
        <v>6991951</v>
      </c>
      <c r="D5" s="11"/>
      <c r="E5" s="23"/>
      <c r="F5" s="24">
        <f>C5</f>
        <v>6991951</v>
      </c>
      <c r="G5" s="11"/>
    </row>
    <row r="6" spans="1:7" ht="28.15" customHeight="1" x14ac:dyDescent="0.25">
      <c r="A6" s="8" t="s">
        <v>8</v>
      </c>
      <c r="B6" s="5"/>
      <c r="C6" s="10"/>
      <c r="D6" s="11">
        <v>34191</v>
      </c>
      <c r="E6" s="13"/>
      <c r="F6" s="13"/>
      <c r="G6" s="11">
        <v>34155</v>
      </c>
    </row>
    <row r="7" spans="1:7" ht="28.15" customHeight="1" thickBot="1" x14ac:dyDescent="0.3">
      <c r="A7" s="25" t="s">
        <v>9</v>
      </c>
      <c r="B7" s="26"/>
      <c r="C7" s="27"/>
      <c r="D7" s="14">
        <v>2412374945</v>
      </c>
      <c r="E7" s="28"/>
      <c r="F7" s="28"/>
      <c r="G7" s="14">
        <v>12044401045</v>
      </c>
    </row>
    <row r="8" spans="1:7" ht="28.15" customHeight="1" thickTop="1" thickBot="1" x14ac:dyDescent="0.3">
      <c r="A8" s="110" t="s">
        <v>12</v>
      </c>
      <c r="B8" s="111" t="s">
        <v>13</v>
      </c>
      <c r="C8" s="111"/>
      <c r="D8" s="109" t="s">
        <v>6</v>
      </c>
      <c r="E8" s="111" t="s">
        <v>13</v>
      </c>
      <c r="F8" s="111"/>
      <c r="G8" s="109" t="s">
        <v>6</v>
      </c>
    </row>
    <row r="9" spans="1:7" ht="18" thickTop="1" thickBot="1" x14ac:dyDescent="0.3">
      <c r="A9" s="110"/>
      <c r="B9" s="52"/>
      <c r="C9" s="53" t="s">
        <v>28</v>
      </c>
      <c r="D9" s="109"/>
      <c r="E9" s="15"/>
      <c r="F9" s="53" t="s">
        <v>28</v>
      </c>
      <c r="G9" s="109"/>
    </row>
    <row r="10" spans="1:7" ht="28.15" customHeight="1" thickTop="1" x14ac:dyDescent="0.25">
      <c r="A10" s="29" t="s">
        <v>15</v>
      </c>
      <c r="B10" s="16">
        <f t="shared" ref="B10:G10" si="0">SUM(B11:B15)</f>
        <v>140935</v>
      </c>
      <c r="C10" s="17">
        <f t="shared" si="0"/>
        <v>37391</v>
      </c>
      <c r="D10" s="30">
        <f t="shared" si="0"/>
        <v>1916151422</v>
      </c>
      <c r="E10" s="16">
        <f t="shared" si="0"/>
        <v>596091</v>
      </c>
      <c r="F10" s="17">
        <f t="shared" si="0"/>
        <v>145267</v>
      </c>
      <c r="G10" s="30">
        <f t="shared" si="0"/>
        <v>8770435926</v>
      </c>
    </row>
    <row r="11" spans="1:7" ht="28.15" customHeight="1" x14ac:dyDescent="0.25">
      <c r="A11" s="12" t="s">
        <v>29</v>
      </c>
      <c r="B11" s="5">
        <v>41651</v>
      </c>
      <c r="C11" s="10">
        <v>13623</v>
      </c>
      <c r="D11" s="19">
        <v>939781550</v>
      </c>
      <c r="E11" s="31">
        <v>183096</v>
      </c>
      <c r="F11" s="32">
        <v>45594</v>
      </c>
      <c r="G11" s="33">
        <v>4212802329</v>
      </c>
    </row>
    <row r="12" spans="1:7" ht="28.15" customHeight="1" x14ac:dyDescent="0.25">
      <c r="A12" s="12" t="s">
        <v>30</v>
      </c>
      <c r="B12" s="5">
        <v>2676</v>
      </c>
      <c r="C12" s="10">
        <f>B12</f>
        <v>2676</v>
      </c>
      <c r="D12" s="19">
        <v>142454674</v>
      </c>
      <c r="E12" s="5">
        <v>13788</v>
      </c>
      <c r="F12" s="10">
        <v>13788</v>
      </c>
      <c r="G12" s="19">
        <v>712857364</v>
      </c>
    </row>
    <row r="13" spans="1:7" ht="28.15" customHeight="1" x14ac:dyDescent="0.25">
      <c r="A13" s="12" t="s">
        <v>31</v>
      </c>
      <c r="B13" s="5">
        <v>2438</v>
      </c>
      <c r="C13" s="10">
        <v>1048</v>
      </c>
      <c r="D13" s="19">
        <v>58628933</v>
      </c>
      <c r="E13" s="5">
        <v>9661</v>
      </c>
      <c r="F13" s="10">
        <v>2911</v>
      </c>
      <c r="G13" s="19">
        <v>229393617</v>
      </c>
    </row>
    <row r="14" spans="1:7" ht="28.15" customHeight="1" x14ac:dyDescent="0.25">
      <c r="A14" s="12" t="s">
        <v>32</v>
      </c>
      <c r="B14" s="5">
        <v>36337</v>
      </c>
      <c r="C14" s="10">
        <v>6513</v>
      </c>
      <c r="D14" s="19">
        <v>733270936</v>
      </c>
      <c r="E14" s="5">
        <v>173262</v>
      </c>
      <c r="F14" s="10">
        <v>34236</v>
      </c>
      <c r="G14" s="19">
        <v>3458321710</v>
      </c>
    </row>
    <row r="15" spans="1:7" ht="28.15" customHeight="1" thickBot="1" x14ac:dyDescent="0.3">
      <c r="A15" s="34" t="s">
        <v>33</v>
      </c>
      <c r="B15" s="26">
        <v>57833</v>
      </c>
      <c r="C15" s="27">
        <v>13531</v>
      </c>
      <c r="D15" s="35">
        <v>42015329</v>
      </c>
      <c r="E15" s="26">
        <v>216284</v>
      </c>
      <c r="F15" s="27">
        <v>48738</v>
      </c>
      <c r="G15" s="35">
        <v>157060906</v>
      </c>
    </row>
    <row r="16" spans="1:7" ht="21" customHeight="1" thickTop="1" x14ac:dyDescent="0.25">
      <c r="A16" s="20" t="s">
        <v>88</v>
      </c>
    </row>
    <row r="17" spans="1:7" ht="21" customHeight="1" thickBot="1" x14ac:dyDescent="0.3">
      <c r="A17" s="20"/>
    </row>
    <row r="18" spans="1:7" ht="30" customHeight="1" thickTop="1" thickBot="1" x14ac:dyDescent="0.3">
      <c r="A18" s="106" t="s">
        <v>34</v>
      </c>
      <c r="B18" s="107"/>
      <c r="C18" s="107"/>
      <c r="D18" s="107"/>
      <c r="E18" s="107"/>
      <c r="F18" s="107"/>
      <c r="G18" s="108"/>
    </row>
    <row r="19" spans="1:7" ht="28.15" customHeight="1" thickTop="1" thickBot="1" x14ac:dyDescent="0.3">
      <c r="A19" s="68"/>
      <c r="B19" s="109" t="s">
        <v>1</v>
      </c>
      <c r="C19" s="109"/>
      <c r="D19" s="109"/>
      <c r="E19" s="109" t="s">
        <v>2</v>
      </c>
      <c r="F19" s="109"/>
      <c r="G19" s="109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534156</v>
      </c>
      <c r="C21" s="6"/>
      <c r="D21" s="7"/>
      <c r="E21" s="70">
        <f>B21</f>
        <v>534156</v>
      </c>
      <c r="F21" s="6"/>
      <c r="G21" s="40"/>
    </row>
    <row r="22" spans="1:7" ht="28.15" customHeight="1" x14ac:dyDescent="0.25">
      <c r="A22" s="8" t="s">
        <v>74</v>
      </c>
      <c r="B22" s="9"/>
      <c r="C22" s="24">
        <v>7551601</v>
      </c>
      <c r="D22" s="11"/>
      <c r="E22" s="9"/>
      <c r="F22" s="24">
        <f>C22</f>
        <v>7551601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33879</v>
      </c>
      <c r="E23" s="31"/>
      <c r="F23" s="32"/>
      <c r="G23" s="33">
        <v>33835</v>
      </c>
    </row>
    <row r="24" spans="1:7" ht="28.15" customHeight="1" x14ac:dyDescent="0.25">
      <c r="A24" s="25" t="s">
        <v>37</v>
      </c>
      <c r="B24" s="36"/>
      <c r="C24" s="28"/>
      <c r="D24" s="14">
        <v>63668999</v>
      </c>
      <c r="E24" s="36"/>
      <c r="F24" s="28"/>
      <c r="G24" s="14">
        <v>318259921</v>
      </c>
    </row>
    <row r="25" spans="1:7" ht="33" customHeight="1" x14ac:dyDescent="0.25">
      <c r="A25" s="37" t="s">
        <v>38</v>
      </c>
      <c r="B25" s="49" t="s">
        <v>4</v>
      </c>
      <c r="C25" s="105" t="s">
        <v>5</v>
      </c>
      <c r="D25" s="51" t="s">
        <v>6</v>
      </c>
      <c r="E25" s="49" t="s">
        <v>4</v>
      </c>
      <c r="F25" s="105" t="s">
        <v>5</v>
      </c>
      <c r="G25" s="51" t="s">
        <v>6</v>
      </c>
    </row>
    <row r="26" spans="1:7" ht="28.15" customHeight="1" x14ac:dyDescent="0.25">
      <c r="A26" s="29" t="s">
        <v>39</v>
      </c>
      <c r="B26" s="38">
        <v>34</v>
      </c>
      <c r="C26" s="39">
        <v>418</v>
      </c>
      <c r="D26" s="39">
        <f>SUM(D27:D29)</f>
        <v>44637291</v>
      </c>
      <c r="E26" s="38">
        <v>147</v>
      </c>
      <c r="F26" s="39">
        <v>1528</v>
      </c>
      <c r="G26" s="40">
        <f>SUM(G27:G29)</f>
        <v>214648552</v>
      </c>
    </row>
    <row r="27" spans="1:7" ht="28.15" customHeight="1" x14ac:dyDescent="0.25">
      <c r="A27" s="12" t="s">
        <v>40</v>
      </c>
      <c r="B27" s="31"/>
      <c r="C27" s="32">
        <v>354</v>
      </c>
      <c r="D27" s="33">
        <v>14900168</v>
      </c>
      <c r="E27" s="31"/>
      <c r="F27" s="32">
        <v>1103</v>
      </c>
      <c r="G27" s="33">
        <v>78218032</v>
      </c>
    </row>
    <row r="28" spans="1:7" ht="28.15" customHeight="1" x14ac:dyDescent="0.25">
      <c r="A28" s="12" t="s">
        <v>41</v>
      </c>
      <c r="B28" s="5"/>
      <c r="C28" s="10">
        <v>3</v>
      </c>
      <c r="D28" s="19">
        <v>675998</v>
      </c>
      <c r="E28" s="5"/>
      <c r="F28" s="10">
        <v>19</v>
      </c>
      <c r="G28" s="19">
        <v>4872876</v>
      </c>
    </row>
    <row r="29" spans="1:7" ht="27.75" customHeight="1" x14ac:dyDescent="0.25">
      <c r="A29" s="34" t="s">
        <v>42</v>
      </c>
      <c r="B29" s="26"/>
      <c r="C29" s="27">
        <v>381</v>
      </c>
      <c r="D29" s="35">
        <v>29061125</v>
      </c>
      <c r="E29" s="26"/>
      <c r="F29" s="27">
        <v>1567</v>
      </c>
      <c r="G29" s="35">
        <v>131557644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103" t="s">
        <v>92</v>
      </c>
    </row>
    <row r="32" spans="1:7" ht="21" customHeight="1" x14ac:dyDescent="0.25">
      <c r="A32" s="103" t="s">
        <v>93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&amp;C&amp;"微軟正黑體,粗體"&amp;16勞工保險局109年5月統計提要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6" t="s">
        <v>43</v>
      </c>
      <c r="B1" s="107"/>
      <c r="C1" s="107"/>
      <c r="D1" s="107"/>
      <c r="E1" s="107"/>
      <c r="F1" s="107"/>
      <c r="G1" s="108"/>
    </row>
    <row r="2" spans="1:7" ht="25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529309</v>
      </c>
      <c r="C4" s="6"/>
      <c r="D4" s="7"/>
      <c r="E4" s="16">
        <f>B4</f>
        <v>529309</v>
      </c>
      <c r="F4" s="6"/>
      <c r="G4" s="7"/>
    </row>
    <row r="5" spans="1:7" ht="21" customHeight="1" x14ac:dyDescent="0.25">
      <c r="A5" s="8" t="s">
        <v>74</v>
      </c>
      <c r="B5" s="9"/>
      <c r="C5" s="24">
        <v>6975864</v>
      </c>
      <c r="D5" s="11"/>
      <c r="E5" s="9"/>
      <c r="F5" s="24">
        <f>C5</f>
        <v>6975864</v>
      </c>
      <c r="G5" s="11"/>
    </row>
    <row r="6" spans="1:7" ht="21" customHeight="1" x14ac:dyDescent="0.25">
      <c r="A6" s="8" t="s">
        <v>91</v>
      </c>
      <c r="B6" s="23"/>
      <c r="C6" s="13"/>
      <c r="D6" s="11">
        <v>40341</v>
      </c>
      <c r="E6" s="23"/>
      <c r="F6" s="13"/>
      <c r="G6" s="11">
        <v>40195</v>
      </c>
    </row>
    <row r="7" spans="1:7" ht="21" customHeight="1" thickBot="1" x14ac:dyDescent="0.3">
      <c r="A7" s="25" t="s">
        <v>37</v>
      </c>
      <c r="B7" s="36"/>
      <c r="C7" s="28"/>
      <c r="D7" s="14">
        <v>19358794180</v>
      </c>
      <c r="E7" s="36"/>
      <c r="F7" s="28"/>
      <c r="G7" s="14">
        <v>96051732707</v>
      </c>
    </row>
    <row r="8" spans="1:7" ht="19.5" customHeight="1" thickTop="1" thickBot="1" x14ac:dyDescent="0.3">
      <c r="A8" s="110" t="s">
        <v>44</v>
      </c>
      <c r="B8" s="111" t="s">
        <v>13</v>
      </c>
      <c r="C8" s="112"/>
      <c r="D8" s="113" t="s">
        <v>6</v>
      </c>
      <c r="E8" s="111" t="s">
        <v>13</v>
      </c>
      <c r="F8" s="112"/>
      <c r="G8" s="113" t="s">
        <v>6</v>
      </c>
    </row>
    <row r="9" spans="1:7" ht="18" thickTop="1" thickBot="1" x14ac:dyDescent="0.3">
      <c r="A9" s="110"/>
      <c r="B9" s="52"/>
      <c r="C9" s="56" t="s">
        <v>45</v>
      </c>
      <c r="D9" s="113"/>
      <c r="E9" s="15"/>
      <c r="F9" s="56" t="s">
        <v>45</v>
      </c>
      <c r="G9" s="113"/>
    </row>
    <row r="10" spans="1:7" ht="21" customHeight="1" thickTop="1" x14ac:dyDescent="0.25">
      <c r="A10" s="29" t="s">
        <v>39</v>
      </c>
      <c r="B10" s="38">
        <f t="shared" ref="B10:G10" si="0">SUM(B11:B14)</f>
        <v>8343</v>
      </c>
      <c r="C10" s="39">
        <f t="shared" si="0"/>
        <v>2</v>
      </c>
      <c r="D10" s="39">
        <f t="shared" si="0"/>
        <v>1399942249</v>
      </c>
      <c r="E10" s="38">
        <f t="shared" si="0"/>
        <v>44632</v>
      </c>
      <c r="F10" s="39">
        <f t="shared" si="0"/>
        <v>21</v>
      </c>
      <c r="G10" s="40">
        <f t="shared" si="0"/>
        <v>11557046012</v>
      </c>
    </row>
    <row r="11" spans="1:7" ht="21" customHeight="1" x14ac:dyDescent="0.25">
      <c r="A11" s="12" t="s">
        <v>46</v>
      </c>
      <c r="B11" s="31">
        <v>3928</v>
      </c>
      <c r="C11" s="32"/>
      <c r="D11" s="33">
        <v>999805513</v>
      </c>
      <c r="E11" s="31">
        <v>28586</v>
      </c>
      <c r="F11" s="32"/>
      <c r="G11" s="33">
        <v>9703720771</v>
      </c>
    </row>
    <row r="12" spans="1:7" ht="21" customHeight="1" x14ac:dyDescent="0.25">
      <c r="A12" s="12" t="s">
        <v>47</v>
      </c>
      <c r="B12" s="5">
        <v>2392</v>
      </c>
      <c r="C12" s="10"/>
      <c r="D12" s="19">
        <v>294296731</v>
      </c>
      <c r="E12" s="5">
        <v>7328</v>
      </c>
      <c r="F12" s="10"/>
      <c r="G12" s="19">
        <v>1367884216</v>
      </c>
    </row>
    <row r="13" spans="1:7" ht="21" customHeight="1" x14ac:dyDescent="0.25">
      <c r="A13" s="12" t="s">
        <v>48</v>
      </c>
      <c r="B13" s="5">
        <v>1835</v>
      </c>
      <c r="C13" s="10"/>
      <c r="D13" s="19">
        <v>88691444</v>
      </c>
      <c r="E13" s="5">
        <v>8527</v>
      </c>
      <c r="F13" s="10"/>
      <c r="G13" s="19">
        <v>451753358</v>
      </c>
    </row>
    <row r="14" spans="1:7" ht="21" customHeight="1" thickBot="1" x14ac:dyDescent="0.3">
      <c r="A14" s="34" t="s">
        <v>94</v>
      </c>
      <c r="B14" s="26">
        <v>188</v>
      </c>
      <c r="C14" s="27">
        <v>2</v>
      </c>
      <c r="D14" s="35">
        <v>17148561</v>
      </c>
      <c r="E14" s="26">
        <v>191</v>
      </c>
      <c r="F14" s="27">
        <v>21</v>
      </c>
      <c r="G14" s="35">
        <v>33687667</v>
      </c>
    </row>
    <row r="15" spans="1:7" ht="16.5" customHeight="1" thickTop="1" x14ac:dyDescent="0.25">
      <c r="A15" s="104" t="s">
        <v>96</v>
      </c>
    </row>
    <row r="16" spans="1:7" ht="16.5" customHeight="1" x14ac:dyDescent="0.25">
      <c r="A16" s="104" t="s">
        <v>97</v>
      </c>
    </row>
    <row r="17" spans="1:7" ht="16.5" customHeight="1" x14ac:dyDescent="0.25">
      <c r="A17" s="103" t="s">
        <v>95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6" t="s">
        <v>49</v>
      </c>
      <c r="B19" s="107"/>
      <c r="C19" s="107"/>
      <c r="D19" s="107"/>
      <c r="E19" s="107"/>
      <c r="F19" s="107"/>
      <c r="G19" s="108"/>
    </row>
    <row r="20" spans="1:7" ht="25.15" customHeight="1" thickTop="1" thickBot="1" x14ac:dyDescent="0.3">
      <c r="A20" s="68"/>
      <c r="B20" s="109" t="s">
        <v>1</v>
      </c>
      <c r="C20" s="109"/>
      <c r="D20" s="109"/>
      <c r="E20" s="109" t="s">
        <v>2</v>
      </c>
      <c r="F20" s="109"/>
      <c r="G20" s="109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1068632</v>
      </c>
      <c r="D23" s="11"/>
      <c r="E23" s="23"/>
      <c r="F23" s="24">
        <f>C23</f>
        <v>1068632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275555115</v>
      </c>
      <c r="E24" s="28"/>
      <c r="F24" s="28"/>
      <c r="G24" s="14">
        <v>1377859263</v>
      </c>
    </row>
    <row r="25" spans="1:7" ht="25.15" customHeight="1" thickTop="1" thickBot="1" x14ac:dyDescent="0.3">
      <c r="A25" s="37" t="s">
        <v>12</v>
      </c>
      <c r="B25" s="109" t="s">
        <v>13</v>
      </c>
      <c r="C25" s="114"/>
      <c r="D25" s="54" t="s">
        <v>6</v>
      </c>
      <c r="E25" s="109" t="s">
        <v>13</v>
      </c>
      <c r="F25" s="114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3232</v>
      </c>
      <c r="D26" s="30">
        <f>SUM(D27:D29)</f>
        <v>520363200</v>
      </c>
      <c r="E26" s="16"/>
      <c r="F26" s="17">
        <f>SUM(F27:F29)</f>
        <v>17959</v>
      </c>
      <c r="G26" s="30">
        <f>SUM(G27:G29)</f>
        <v>2895769800</v>
      </c>
    </row>
    <row r="27" spans="1:7" ht="21" customHeight="1" x14ac:dyDescent="0.25">
      <c r="A27" s="12" t="s">
        <v>18</v>
      </c>
      <c r="B27" s="5"/>
      <c r="C27" s="32">
        <v>169</v>
      </c>
      <c r="D27" s="33">
        <v>3457800</v>
      </c>
      <c r="E27" s="31"/>
      <c r="F27" s="32">
        <v>909</v>
      </c>
      <c r="G27" s="33">
        <v>18645600</v>
      </c>
    </row>
    <row r="28" spans="1:7" ht="21" customHeight="1" x14ac:dyDescent="0.25">
      <c r="A28" s="12" t="s">
        <v>51</v>
      </c>
      <c r="B28" s="5"/>
      <c r="C28" s="10">
        <v>815</v>
      </c>
      <c r="D28" s="19">
        <v>172961400</v>
      </c>
      <c r="E28" s="5"/>
      <c r="F28" s="10">
        <v>4362</v>
      </c>
      <c r="G28" s="19">
        <v>935860200</v>
      </c>
    </row>
    <row r="29" spans="1:7" ht="21" customHeight="1" thickBot="1" x14ac:dyDescent="0.3">
      <c r="A29" s="34" t="s">
        <v>52</v>
      </c>
      <c r="B29" s="26"/>
      <c r="C29" s="27">
        <v>2248</v>
      </c>
      <c r="D29" s="35">
        <v>343944000</v>
      </c>
      <c r="E29" s="26"/>
      <c r="F29" s="27">
        <v>12688</v>
      </c>
      <c r="G29" s="35">
        <v>1941264000</v>
      </c>
    </row>
    <row r="30" spans="1:7" ht="16.350000000000001" customHeight="1" thickTop="1" x14ac:dyDescent="0.25">
      <c r="A30" s="20" t="s">
        <v>80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6" t="s">
        <v>83</v>
      </c>
      <c r="B32" s="107"/>
      <c r="C32" s="107"/>
      <c r="D32" s="107"/>
      <c r="E32" s="107"/>
      <c r="F32" s="107"/>
      <c r="G32" s="108"/>
    </row>
    <row r="33" spans="1:7" ht="25.15" customHeight="1" thickTop="1" thickBot="1" x14ac:dyDescent="0.3">
      <c r="A33" s="97"/>
      <c r="B33" s="109" t="s">
        <v>1</v>
      </c>
      <c r="C33" s="109"/>
      <c r="D33" s="109"/>
      <c r="E33" s="109" t="s">
        <v>87</v>
      </c>
      <c r="F33" s="109"/>
      <c r="G33" s="109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260119</v>
      </c>
      <c r="D36" s="33"/>
      <c r="E36" s="31"/>
      <c r="F36" s="24">
        <f>C36</f>
        <v>260119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6049968</v>
      </c>
      <c r="E37" s="28"/>
      <c r="F37" s="28"/>
      <c r="G37" s="14">
        <v>30450835</v>
      </c>
    </row>
    <row r="38" spans="1:7" ht="22.5" customHeight="1" thickTop="1" thickBot="1" x14ac:dyDescent="0.3">
      <c r="A38" s="101" t="s">
        <v>12</v>
      </c>
      <c r="B38" s="109" t="s">
        <v>13</v>
      </c>
      <c r="C38" s="114"/>
      <c r="D38" s="54" t="s">
        <v>6</v>
      </c>
      <c r="E38" s="109" t="s">
        <v>13</v>
      </c>
      <c r="F38" s="114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282</v>
      </c>
      <c r="D39" s="79">
        <f>SUM(D40:D42)</f>
        <v>6703202</v>
      </c>
      <c r="E39" s="80"/>
      <c r="F39" s="17">
        <f>SUM(F40:F42)</f>
        <v>1336</v>
      </c>
      <c r="G39" s="79">
        <f>SUM(G40:G42)</f>
        <v>25523770</v>
      </c>
    </row>
    <row r="40" spans="1:7" ht="21" customHeight="1" x14ac:dyDescent="0.25">
      <c r="A40" s="12" t="s">
        <v>85</v>
      </c>
      <c r="B40" s="81"/>
      <c r="C40" s="32">
        <v>269</v>
      </c>
      <c r="D40" s="33">
        <v>3235202</v>
      </c>
      <c r="E40" s="31"/>
      <c r="F40" s="32">
        <v>1298</v>
      </c>
      <c r="G40" s="33">
        <v>16206070</v>
      </c>
    </row>
    <row r="41" spans="1:7" ht="21" customHeight="1" x14ac:dyDescent="0.25">
      <c r="A41" s="12" t="s">
        <v>51</v>
      </c>
      <c r="B41" s="81"/>
      <c r="C41" s="44">
        <v>2</v>
      </c>
      <c r="D41" s="77">
        <v>102000</v>
      </c>
      <c r="E41" s="81"/>
      <c r="F41" s="44">
        <v>12</v>
      </c>
      <c r="G41" s="77">
        <v>1361700</v>
      </c>
    </row>
    <row r="42" spans="1:7" ht="21" customHeight="1" thickBot="1" x14ac:dyDescent="0.3">
      <c r="A42" s="34" t="s">
        <v>52</v>
      </c>
      <c r="B42" s="82"/>
      <c r="C42" s="27">
        <v>11</v>
      </c>
      <c r="D42" s="76">
        <v>3366000</v>
      </c>
      <c r="E42" s="82"/>
      <c r="F42" s="27">
        <v>26</v>
      </c>
      <c r="G42" s="76">
        <v>7956000</v>
      </c>
    </row>
    <row r="43" spans="1:7" ht="16.350000000000001" customHeight="1" thickTop="1" x14ac:dyDescent="0.25">
      <c r="A43" s="20" t="s">
        <v>86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&amp;C&amp;"微軟正黑體,粗體"&amp;16勞工保險局109年5月統計提要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5" t="s">
        <v>53</v>
      </c>
      <c r="B1" s="116"/>
      <c r="C1" s="116"/>
      <c r="D1" s="116"/>
      <c r="E1" s="116"/>
      <c r="F1" s="116"/>
      <c r="G1" s="116"/>
      <c r="H1" s="116"/>
    </row>
    <row r="2" spans="1:8" ht="28.5" customHeight="1" thickTop="1" thickBot="1" x14ac:dyDescent="0.3">
      <c r="A2" s="97"/>
      <c r="B2" s="117" t="s">
        <v>1</v>
      </c>
      <c r="C2" s="118"/>
      <c r="D2" s="118"/>
      <c r="E2" s="119"/>
      <c r="F2" s="117" t="s">
        <v>2</v>
      </c>
      <c r="G2" s="118"/>
      <c r="H2" s="119"/>
    </row>
    <row r="3" spans="1:8" ht="28.5" customHeight="1" thickTop="1" thickBot="1" x14ac:dyDescent="0.3">
      <c r="A3" s="97" t="s">
        <v>44</v>
      </c>
      <c r="B3" s="109" t="s">
        <v>62</v>
      </c>
      <c r="C3" s="114"/>
      <c r="D3" s="120" t="s">
        <v>6</v>
      </c>
      <c r="E3" s="113"/>
      <c r="F3" s="109" t="s">
        <v>84</v>
      </c>
      <c r="G3" s="114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583866</v>
      </c>
      <c r="D4" s="17"/>
      <c r="E4" s="79">
        <f>SUM(E5:E6)</f>
        <v>4382646441</v>
      </c>
      <c r="F4" s="22"/>
      <c r="G4" s="22">
        <f>C4</f>
        <v>583866</v>
      </c>
      <c r="H4" s="40">
        <f>SUM(H5:H6)</f>
        <v>21830072926</v>
      </c>
    </row>
    <row r="5" spans="1:8" ht="28.5" customHeight="1" x14ac:dyDescent="0.25">
      <c r="A5" s="12" t="s">
        <v>54</v>
      </c>
      <c r="B5" s="31"/>
      <c r="C5" s="102">
        <v>523341</v>
      </c>
      <c r="D5" s="57"/>
      <c r="E5" s="77">
        <v>3925407657</v>
      </c>
      <c r="F5" s="72"/>
      <c r="G5" s="24">
        <f>C5</f>
        <v>523341</v>
      </c>
      <c r="H5" s="33">
        <v>19574697684</v>
      </c>
    </row>
    <row r="6" spans="1:8" ht="28.5" customHeight="1" thickBot="1" x14ac:dyDescent="0.3">
      <c r="A6" s="34" t="s">
        <v>55</v>
      </c>
      <c r="B6" s="82"/>
      <c r="C6" s="27">
        <v>60525</v>
      </c>
      <c r="D6" s="27"/>
      <c r="E6" s="76">
        <v>457238784</v>
      </c>
      <c r="F6" s="28"/>
      <c r="G6" s="28">
        <f>C6</f>
        <v>60525</v>
      </c>
      <c r="H6" s="14">
        <v>2255375242</v>
      </c>
    </row>
    <row r="7" spans="1:8" ht="18" thickTop="1" thickBot="1" x14ac:dyDescent="0.3"/>
    <row r="8" spans="1:8" ht="33" customHeight="1" thickTop="1" thickBot="1" x14ac:dyDescent="0.3">
      <c r="A8" s="129" t="s">
        <v>56</v>
      </c>
      <c r="B8" s="130"/>
      <c r="C8" s="130"/>
      <c r="D8" s="130"/>
      <c r="E8" s="130"/>
      <c r="F8" s="130"/>
      <c r="G8" s="130"/>
      <c r="H8" s="131"/>
    </row>
    <row r="9" spans="1:8" ht="28.5" customHeight="1" thickTop="1" thickBot="1" x14ac:dyDescent="0.3">
      <c r="A9" s="134" t="s">
        <v>75</v>
      </c>
      <c r="B9" s="109" t="s">
        <v>1</v>
      </c>
      <c r="C9" s="109"/>
      <c r="D9" s="109"/>
      <c r="E9" s="109"/>
      <c r="F9" s="109" t="s">
        <v>2</v>
      </c>
      <c r="G9" s="109"/>
      <c r="H9" s="109"/>
    </row>
    <row r="10" spans="1:8" ht="28.5" customHeight="1" thickTop="1" thickBot="1" x14ac:dyDescent="0.3">
      <c r="A10" s="135"/>
      <c r="B10" s="132" t="s">
        <v>57</v>
      </c>
      <c r="C10" s="133"/>
      <c r="D10" s="120" t="s">
        <v>6</v>
      </c>
      <c r="E10" s="113"/>
      <c r="F10" s="136" t="s">
        <v>57</v>
      </c>
      <c r="G10" s="137"/>
      <c r="H10" s="96" t="s">
        <v>6</v>
      </c>
    </row>
    <row r="11" spans="1:8" ht="28.5" customHeight="1" thickTop="1" x14ac:dyDescent="0.25">
      <c r="A11" s="8" t="s">
        <v>7</v>
      </c>
      <c r="B11" s="121" t="s">
        <v>90</v>
      </c>
      <c r="C11" s="122"/>
      <c r="D11" s="122"/>
      <c r="E11" s="122"/>
      <c r="F11" s="122"/>
      <c r="G11" s="122"/>
      <c r="H11" s="123"/>
    </row>
    <row r="12" spans="1:8" ht="28.5" customHeight="1" x14ac:dyDescent="0.25">
      <c r="A12" s="8" t="s">
        <v>76</v>
      </c>
      <c r="B12" s="124"/>
      <c r="C12" s="125"/>
      <c r="D12" s="125"/>
      <c r="E12" s="125"/>
      <c r="F12" s="125"/>
      <c r="G12" s="125"/>
      <c r="H12" s="123"/>
    </row>
    <row r="13" spans="1:8" ht="28.5" customHeight="1" x14ac:dyDescent="0.25">
      <c r="A13" s="41" t="s">
        <v>58</v>
      </c>
      <c r="B13" s="124"/>
      <c r="C13" s="125"/>
      <c r="D13" s="125"/>
      <c r="E13" s="125"/>
      <c r="F13" s="125"/>
      <c r="G13" s="125"/>
      <c r="H13" s="123"/>
    </row>
    <row r="14" spans="1:8" ht="28.5" customHeight="1" thickBot="1" x14ac:dyDescent="0.3">
      <c r="A14" s="42" t="s">
        <v>59</v>
      </c>
      <c r="B14" s="126"/>
      <c r="C14" s="127"/>
      <c r="D14" s="127"/>
      <c r="E14" s="127"/>
      <c r="F14" s="127"/>
      <c r="G14" s="127"/>
      <c r="H14" s="128"/>
    </row>
    <row r="15" spans="1:8" ht="28.9" customHeight="1" thickTop="1" thickBot="1" x14ac:dyDescent="0.3">
      <c r="A15" s="110" t="s">
        <v>12</v>
      </c>
      <c r="B15" s="111" t="s">
        <v>57</v>
      </c>
      <c r="C15" s="112"/>
      <c r="D15" s="113" t="s">
        <v>6</v>
      </c>
      <c r="E15" s="109"/>
      <c r="F15" s="111" t="s">
        <v>57</v>
      </c>
      <c r="G15" s="112"/>
      <c r="H15" s="113" t="s">
        <v>6</v>
      </c>
    </row>
    <row r="16" spans="1:8" ht="25.9" customHeight="1" thickTop="1" thickBot="1" x14ac:dyDescent="0.3">
      <c r="A16" s="110"/>
      <c r="B16" s="52"/>
      <c r="C16" s="56" t="s">
        <v>14</v>
      </c>
      <c r="D16" s="113"/>
      <c r="E16" s="109"/>
      <c r="F16" s="52"/>
      <c r="G16" s="56" t="s">
        <v>14</v>
      </c>
      <c r="H16" s="113"/>
    </row>
    <row r="17" spans="1:8" ht="28.5" customHeight="1" thickTop="1" x14ac:dyDescent="0.25">
      <c r="A17" s="29" t="s">
        <v>15</v>
      </c>
      <c r="B17" s="80">
        <f>B22+B29</f>
        <v>1832167</v>
      </c>
      <c r="C17" s="17"/>
      <c r="D17" s="17"/>
      <c r="E17" s="79">
        <f>E18+E21</f>
        <v>7264035383</v>
      </c>
      <c r="F17" s="80">
        <f>F22+F29</f>
        <v>1841721</v>
      </c>
      <c r="G17" s="17"/>
      <c r="H17" s="79">
        <f>H18+H21</f>
        <v>35806910742</v>
      </c>
    </row>
    <row r="18" spans="1:8" ht="28.5" customHeight="1" x14ac:dyDescent="0.25">
      <c r="A18" s="12" t="s">
        <v>77</v>
      </c>
      <c r="B18" s="81"/>
      <c r="C18" s="57"/>
      <c r="D18" s="57"/>
      <c r="E18" s="77">
        <f>E19+E20</f>
        <v>5038175683</v>
      </c>
      <c r="F18" s="31"/>
      <c r="G18" s="57"/>
      <c r="H18" s="77">
        <f>H19+H20</f>
        <v>24642648031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1700971238</v>
      </c>
      <c r="F19" s="31"/>
      <c r="G19" s="57"/>
      <c r="H19" s="77">
        <v>8282597493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3337204445</v>
      </c>
      <c r="F20" s="31"/>
      <c r="G20" s="57"/>
      <c r="H20" s="77">
        <v>16360050538</v>
      </c>
    </row>
    <row r="21" spans="1:8" ht="28.5" customHeight="1" thickBot="1" x14ac:dyDescent="0.3">
      <c r="A21" s="62" t="s">
        <v>78</v>
      </c>
      <c r="B21" s="66"/>
      <c r="C21" s="67"/>
      <c r="D21" s="67"/>
      <c r="E21" s="78">
        <f>E24+E25+E27</f>
        <v>2225859700</v>
      </c>
      <c r="F21" s="63"/>
      <c r="G21" s="67"/>
      <c r="H21" s="78">
        <f>H24+H25+H27</f>
        <v>11164262711</v>
      </c>
    </row>
    <row r="22" spans="1:8" ht="28.5" customHeight="1" x14ac:dyDescent="0.25">
      <c r="A22" s="12" t="s">
        <v>17</v>
      </c>
      <c r="B22" s="81">
        <f>SUM(B23:B28)</f>
        <v>1829908</v>
      </c>
      <c r="C22" s="57">
        <f>SUM(C23:C28)</f>
        <v>12364</v>
      </c>
      <c r="D22" s="57"/>
      <c r="E22" s="77">
        <f>SUM(E23:E28)</f>
        <v>7129468595</v>
      </c>
      <c r="F22" s="31">
        <f t="shared" ref="F22:F28" si="0">B22</f>
        <v>1829908</v>
      </c>
      <c r="G22" s="57">
        <f>SUM(G23:G28)</f>
        <v>60227</v>
      </c>
      <c r="H22" s="77">
        <f>SUM(H23:H28)</f>
        <v>35117424660</v>
      </c>
    </row>
    <row r="23" spans="1:8" ht="28.5" customHeight="1" x14ac:dyDescent="0.25">
      <c r="A23" s="45" t="s">
        <v>63</v>
      </c>
      <c r="B23" s="81">
        <v>1142545</v>
      </c>
      <c r="C23" s="44">
        <v>10604</v>
      </c>
      <c r="D23" s="57"/>
      <c r="E23" s="77">
        <v>4460861502</v>
      </c>
      <c r="F23" s="31">
        <f t="shared" si="0"/>
        <v>1142545</v>
      </c>
      <c r="G23" s="32">
        <v>50174</v>
      </c>
      <c r="H23" s="77">
        <v>21781358722</v>
      </c>
    </row>
    <row r="24" spans="1:8" ht="28.5" customHeight="1" x14ac:dyDescent="0.25">
      <c r="A24" s="45" t="s">
        <v>64</v>
      </c>
      <c r="B24" s="81">
        <v>519974</v>
      </c>
      <c r="C24" s="44">
        <v>76</v>
      </c>
      <c r="D24" s="57"/>
      <c r="E24" s="77">
        <v>1964306338</v>
      </c>
      <c r="F24" s="31">
        <f t="shared" si="0"/>
        <v>519974</v>
      </c>
      <c r="G24" s="44">
        <v>1123</v>
      </c>
      <c r="H24" s="77">
        <v>9867867604</v>
      </c>
    </row>
    <row r="25" spans="1:8" ht="28.5" customHeight="1" x14ac:dyDescent="0.25">
      <c r="A25" s="45" t="s">
        <v>65</v>
      </c>
      <c r="B25" s="81">
        <v>42468</v>
      </c>
      <c r="C25" s="44">
        <v>530</v>
      </c>
      <c r="D25" s="57"/>
      <c r="E25" s="77">
        <v>160452055</v>
      </c>
      <c r="F25" s="31">
        <f t="shared" si="0"/>
        <v>42468</v>
      </c>
      <c r="G25" s="44">
        <v>2743</v>
      </c>
      <c r="H25" s="77">
        <v>793802483</v>
      </c>
    </row>
    <row r="26" spans="1:8" ht="28.5" customHeight="1" x14ac:dyDescent="0.25">
      <c r="A26" s="45" t="s">
        <v>79</v>
      </c>
      <c r="B26" s="81">
        <v>7789</v>
      </c>
      <c r="C26" s="44">
        <v>86</v>
      </c>
      <c r="D26" s="57"/>
      <c r="E26" s="77">
        <v>29490620</v>
      </c>
      <c r="F26" s="31">
        <f t="shared" si="0"/>
        <v>7789</v>
      </c>
      <c r="G26" s="32">
        <v>469</v>
      </c>
      <c r="H26" s="77">
        <v>145812732</v>
      </c>
    </row>
    <row r="27" spans="1:8" ht="28.5" customHeight="1" x14ac:dyDescent="0.25">
      <c r="A27" s="45" t="s">
        <v>66</v>
      </c>
      <c r="B27" s="81">
        <v>19900</v>
      </c>
      <c r="C27" s="44">
        <v>59</v>
      </c>
      <c r="D27" s="57"/>
      <c r="E27" s="77">
        <v>101101307</v>
      </c>
      <c r="F27" s="31">
        <f t="shared" si="0"/>
        <v>19900</v>
      </c>
      <c r="G27" s="44">
        <v>328</v>
      </c>
      <c r="H27" s="77">
        <v>502592624</v>
      </c>
    </row>
    <row r="28" spans="1:8" ht="28.5" customHeight="1" x14ac:dyDescent="0.25">
      <c r="A28" s="45" t="s">
        <v>67</v>
      </c>
      <c r="B28" s="81">
        <v>97232</v>
      </c>
      <c r="C28" s="57">
        <v>1009</v>
      </c>
      <c r="D28" s="57"/>
      <c r="E28" s="77">
        <v>413256773</v>
      </c>
      <c r="F28" s="31">
        <f t="shared" si="0"/>
        <v>97232</v>
      </c>
      <c r="G28" s="57">
        <v>5390</v>
      </c>
      <c r="H28" s="77">
        <v>2025990495</v>
      </c>
    </row>
    <row r="29" spans="1:8" ht="28.5" customHeight="1" x14ac:dyDescent="0.25">
      <c r="A29" s="87" t="s">
        <v>16</v>
      </c>
      <c r="B29" s="88">
        <f>SUM(B30:B31)</f>
        <v>2259</v>
      </c>
      <c r="C29" s="89"/>
      <c r="D29" s="89"/>
      <c r="E29" s="90">
        <f>SUM(E30:E31)</f>
        <v>134566788</v>
      </c>
      <c r="F29" s="88">
        <f>SUM(F30:F31)</f>
        <v>11813</v>
      </c>
      <c r="G29" s="95"/>
      <c r="H29" s="90">
        <f>SUM(H30:H31)</f>
        <v>689486082</v>
      </c>
    </row>
    <row r="30" spans="1:8" ht="28.5" customHeight="1" x14ac:dyDescent="0.25">
      <c r="A30" s="45" t="s">
        <v>68</v>
      </c>
      <c r="B30" s="81">
        <v>1312</v>
      </c>
      <c r="C30" s="57"/>
      <c r="D30" s="57"/>
      <c r="E30" s="77">
        <v>48275748</v>
      </c>
      <c r="F30" s="81">
        <v>7113</v>
      </c>
      <c r="G30" s="57"/>
      <c r="H30" s="33">
        <v>260696802</v>
      </c>
    </row>
    <row r="31" spans="1:8" ht="28.5" customHeight="1" thickBot="1" x14ac:dyDescent="0.3">
      <c r="A31" s="46" t="s">
        <v>69</v>
      </c>
      <c r="B31" s="82">
        <v>947</v>
      </c>
      <c r="C31" s="27"/>
      <c r="D31" s="27"/>
      <c r="E31" s="76">
        <v>86291040</v>
      </c>
      <c r="F31" s="82">
        <v>4700</v>
      </c>
      <c r="G31" s="27"/>
      <c r="H31" s="14">
        <v>428789280</v>
      </c>
    </row>
    <row r="32" spans="1:8" s="48" customFormat="1" ht="24" customHeight="1" thickTop="1" x14ac:dyDescent="0.25">
      <c r="A32" s="20" t="s">
        <v>101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81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82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102</v>
      </c>
      <c r="B35" s="47"/>
      <c r="C35" s="47"/>
      <c r="D35" s="47"/>
      <c r="E35" s="47"/>
      <c r="F35" s="47"/>
      <c r="G35" s="47"/>
      <c r="H35" s="47"/>
    </row>
  </sheetData>
  <mergeCells count="19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1" orientation="portrait" horizontalDpi="1200" verticalDpi="1200" r:id="rId1"/>
  <headerFooter>
    <oddHeader>&amp;C&amp;"微軟正黑體,粗體"&amp;16勞工保險局109年5月統計提要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2020-07-03T03:22:13Z</dcterms:created>
  <dcterms:modified xsi:type="dcterms:W3CDTF">2020-07-03T06:47:57Z</dcterms:modified>
  <dc:language/>
</cp:coreProperties>
</file>