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780" yWindow="-150" windowWidth="9570" windowHeight="5265" tabRatio="446"/>
  </bookViews>
  <sheets>
    <sheet name="勞工保險" sheetId="1" r:id="rId1"/>
    <sheet name="就業保險&amp;積欠墊償" sheetId="2" r:id="rId2"/>
    <sheet name="勞工退休金&amp;農民保險" sheetId="3" r:id="rId3"/>
    <sheet name="老農津貼&amp;國民年金" sheetId="4" r:id="rId4"/>
  </sheets>
  <definedNames>
    <definedName name="_xlnm.Print_Area" localSheetId="2">'勞工退休金&amp;農民保險'!$A$1:$G$43</definedName>
  </definedNames>
  <calcPr calcId="145621"/>
</workbook>
</file>

<file path=xl/calcChain.xml><?xml version="1.0" encoding="utf-8"?>
<calcChain xmlns="http://schemas.openxmlformats.org/spreadsheetml/2006/main">
  <c r="G6" i="4" l="1"/>
  <c r="G5" i="4"/>
  <c r="H4" i="4"/>
  <c r="D4" i="4"/>
  <c r="C4" i="4"/>
  <c r="G4" i="4" s="1"/>
  <c r="G39" i="3"/>
  <c r="F39" i="3"/>
  <c r="D39" i="3"/>
  <c r="C39" i="3"/>
  <c r="F36" i="3"/>
  <c r="E35" i="3"/>
  <c r="C12" i="2" l="1"/>
  <c r="B19" i="1" l="1"/>
  <c r="E24" i="4" l="1"/>
  <c r="E31" i="4"/>
  <c r="E23" i="4"/>
  <c r="E20" i="4"/>
  <c r="G12" i="4"/>
  <c r="E19" i="4" l="1"/>
  <c r="H31" i="4"/>
  <c r="F31" i="4"/>
  <c r="B31" i="4"/>
  <c r="F30" i="4"/>
  <c r="F29" i="4"/>
  <c r="F28" i="4"/>
  <c r="F27" i="4"/>
  <c r="F26" i="4"/>
  <c r="F25" i="4"/>
  <c r="H24" i="4"/>
  <c r="G24" i="4"/>
  <c r="C24" i="4"/>
  <c r="B24" i="4"/>
  <c r="F24" i="4" s="1"/>
  <c r="H23" i="4"/>
  <c r="H20" i="4"/>
  <c r="H13" i="4"/>
  <c r="E13" i="4"/>
  <c r="D13" i="4"/>
  <c r="G26" i="3"/>
  <c r="F26" i="3"/>
  <c r="D26" i="3"/>
  <c r="C26" i="3"/>
  <c r="F23" i="3"/>
  <c r="E22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F19" i="4" l="1"/>
  <c r="H19" i="4"/>
  <c r="B19" i="4"/>
  <c r="E16" i="1"/>
</calcChain>
</file>

<file path=xl/sharedStrings.xml><?xml version="1.0" encoding="utf-8"?>
<sst xmlns="http://schemas.openxmlformats.org/spreadsheetml/2006/main" count="232" uniqueCount="108">
  <si>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</si>
  <si>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</si>
  <si>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</si>
  <si>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</si>
  <si>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</si>
  <si>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</si>
  <si>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</si>
  <si>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</si>
  <si>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</si>
  <si>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</si>
  <si>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</si>
  <si>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</si>
  <si>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</si>
  <si>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</si>
  <si>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</si>
  <si>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</si>
  <si>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</si>
  <si>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</si>
  <si>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</si>
  <si>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</si>
  <si>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</si>
  <si>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</si>
  <si>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</si>
  <si>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</si>
  <si>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</si>
  <si>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</si>
  <si>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</si>
  <si>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</si>
  <si>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</si>
  <si>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</si>
  <si>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</si>
  <si>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</si>
  <si>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</si>
  <si>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</si>
  <si>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</si>
  <si>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</si>
  <si>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</si>
  <si>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</si>
  <si>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</si>
  <si>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</si>
  <si>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</si>
  <si>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</si>
  <si>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</si>
  <si>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</si>
  <si>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</si>
  <si>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</si>
  <si>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</si>
  <si>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</si>
  <si>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</si>
  <si>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</si>
  <si>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</si>
  <si>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</si>
  <si>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</si>
  <si>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</si>
  <si>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</si>
  <si>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</si>
  <si>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</si>
  <si>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納保項目(註2)</t>
  </si>
  <si>
    <t>人數（人）</t>
  </si>
  <si>
    <t>應計保險費(註3)</t>
  </si>
  <si>
    <t>被保險人負擔</t>
  </si>
  <si>
    <t>政府補助</t>
  </si>
  <si>
    <t>保險給付(註4)</t>
  </si>
  <si>
    <t>保險支出(基金支應)</t>
  </si>
  <si>
    <t>年金差額(政府負擔)</t>
  </si>
  <si>
    <t>基本保證年金(註5)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</si>
  <si>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</si>
  <si>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</si>
  <si>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</si>
  <si>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</si>
  <si>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</si>
  <si>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</si>
  <si>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</si>
  <si>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</si>
  <si>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</si>
  <si>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</si>
  <si>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</si>
  <si>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</si>
  <si>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</si>
  <si>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</si>
  <si>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</si>
  <si>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</si>
  <si>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</si>
  <si>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</si>
  <si>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</si>
  <si>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</si>
  <si>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t>【農民職業災害保險】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</si>
  <si>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</si>
  <si>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</si>
  <si>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</si>
  <si>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</si>
  <si>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</si>
  <si>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</si>
  <si>
    <r>
      <rPr>
        <sz val="12"/>
        <color rgb="FF000000"/>
        <rFont val="Times New Roman"/>
        <family val="1"/>
        <charset val="136"/>
      </rPr>
      <t xml:space="preserve">           </t>
    </r>
    <r>
      <rPr>
        <sz val="12"/>
        <color rgb="FF000000"/>
        <rFont val="微軟正黑體"/>
        <family val="2"/>
        <charset val="136"/>
      </rPr>
      <t>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細明體"/>
        <family val="3"/>
        <charset val="136"/>
      </rPr>
      <t>）。</t>
    </r>
  </si>
  <si>
    <t>　　    初核人數不含國併勞。</t>
  </si>
  <si>
    <t>平均提繳工資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</si>
  <si>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墊償單位數為新墊案件數，再墊案件不計單位數；墊償人數係指首次墊付人數，請領兩項墊償種類者總人數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</si>
  <si>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    </t>
    </r>
    <r>
      <rPr>
        <sz val="12"/>
        <color rgb="FF000000"/>
        <rFont val="微軟正黑體"/>
        <family val="2"/>
        <charset val="136"/>
      </rPr>
      <t>不重複計算，故墊償種類人數加總大於合計。</t>
    </r>
    <phoneticPr fontId="6" type="noConversion"/>
  </si>
  <si>
    <t>本人請領月退休金(註3)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</si>
  <si>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</si>
  <si>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t>5、6月數</t>
    <phoneticPr fontId="6" type="noConversion"/>
  </si>
  <si>
    <t>5月</t>
    <phoneticPr fontId="6" type="noConversion"/>
  </si>
  <si>
    <t>6月</t>
    <phoneticPr fontId="6" type="noConversion"/>
  </si>
  <si>
    <t>6月數</t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</si>
  <si>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  <charset val="136"/>
      </rPr>
      <t>1,447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6,924,694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41,055,066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</si>
  <si>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6,896,410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675,399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</si>
  <si>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本月勞工退休金雇主平均提繳率</t>
    </r>
    <r>
      <rPr>
        <sz val="12"/>
        <color rgb="FF000000"/>
        <rFont val="Times New Roman"/>
        <family val="1"/>
        <charset val="136"/>
      </rPr>
      <t xml:space="preserve"> 6.03 %</t>
    </r>
    <r>
      <rPr>
        <sz val="12"/>
        <color rgb="FF000000"/>
        <rFont val="微軟正黑體"/>
        <family val="2"/>
        <charset val="136"/>
      </rPr>
      <t>、個人平均提繳率</t>
    </r>
    <r>
      <rPr>
        <sz val="12"/>
        <color rgb="FF000000"/>
        <rFont val="Times New Roman"/>
        <family val="1"/>
        <charset val="136"/>
      </rPr>
      <t xml:space="preserve"> 5.62 %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</si>
  <si>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>6. 6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  <charset val="136"/>
      </rPr>
      <t>693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195,481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1,109,998</t>
    </r>
    <r>
      <rPr>
        <sz val="12"/>
        <rFont val="微軟正黑體"/>
        <family val="2"/>
        <charset val="136"/>
      </rPr>
      <t>元；初核人數不含勞併國。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</si>
</sst>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2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color rgb="FF000000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51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theme="9" tint="0.59996337778862885"/>
      </left>
      <right/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45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177" fontId="1" fillId="0" borderId="4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left"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3" fillId="0" borderId="47" xfId="0" applyNumberFormat="1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/>
    </xf>
    <xf numFmtId="177" fontId="1" fillId="0" borderId="5" xfId="0" applyNumberFormat="1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center" vertical="center"/>
    </xf>
    <xf numFmtId="177" fontId="1" fillId="0" borderId="12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48" xfId="0" applyNumberFormat="1" applyFont="1" applyBorder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8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11" t="s">
        <v>0</v>
      </c>
      <c r="B1" s="112"/>
      <c r="C1" s="112"/>
      <c r="D1" s="112"/>
      <c r="E1" s="112"/>
      <c r="F1" s="112"/>
      <c r="G1" s="113"/>
    </row>
    <row r="2" spans="1:7" ht="30" customHeight="1" thickTop="1" thickBot="1" x14ac:dyDescent="0.3">
      <c r="A2" s="3"/>
      <c r="B2" s="114" t="s">
        <v>1</v>
      </c>
      <c r="C2" s="114"/>
      <c r="D2" s="114"/>
      <c r="E2" s="114" t="s">
        <v>2</v>
      </c>
      <c r="F2" s="114"/>
      <c r="G2" s="114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79</v>
      </c>
      <c r="B4" s="5">
        <v>573330</v>
      </c>
      <c r="C4" s="6"/>
      <c r="D4" s="7"/>
      <c r="E4" s="5">
        <f>B4</f>
        <v>573330</v>
      </c>
      <c r="F4" s="6"/>
      <c r="G4" s="7"/>
    </row>
    <row r="5" spans="1:7" ht="28.35" customHeight="1" x14ac:dyDescent="0.25">
      <c r="A5" s="8" t="s">
        <v>80</v>
      </c>
      <c r="B5" s="9"/>
      <c r="C5" s="10">
        <v>10465302</v>
      </c>
      <c r="D5" s="11"/>
      <c r="E5" s="9"/>
      <c r="F5" s="10">
        <f>C5</f>
        <v>10465302</v>
      </c>
      <c r="G5" s="11"/>
    </row>
    <row r="6" spans="1:7" ht="28.35" customHeight="1" x14ac:dyDescent="0.25">
      <c r="A6" s="8" t="s">
        <v>8</v>
      </c>
      <c r="B6" s="78"/>
      <c r="C6" s="78"/>
      <c r="D6" s="33">
        <v>32537</v>
      </c>
      <c r="E6" s="78"/>
      <c r="F6" s="78"/>
      <c r="G6" s="33">
        <v>32542</v>
      </c>
    </row>
    <row r="7" spans="1:7" ht="28.35" customHeight="1" x14ac:dyDescent="0.25">
      <c r="A7" s="8" t="s">
        <v>9</v>
      </c>
      <c r="B7" s="78"/>
      <c r="C7" s="78"/>
      <c r="D7" s="33">
        <f>D8+D9</f>
        <v>33973004766</v>
      </c>
      <c r="E7" s="78"/>
      <c r="F7" s="78"/>
      <c r="G7" s="33">
        <f>G8+G9</f>
        <v>203402962824</v>
      </c>
    </row>
    <row r="8" spans="1:7" ht="28.35" customHeight="1" x14ac:dyDescent="0.25">
      <c r="A8" s="12" t="s">
        <v>10</v>
      </c>
      <c r="B8" s="13"/>
      <c r="C8" s="13"/>
      <c r="D8" s="11">
        <v>33306321125</v>
      </c>
      <c r="E8" s="13"/>
      <c r="F8" s="13"/>
      <c r="G8" s="11">
        <v>199412203819</v>
      </c>
    </row>
    <row r="9" spans="1:7" ht="28.35" customHeight="1" thickBot="1" x14ac:dyDescent="0.3">
      <c r="A9" s="12" t="s">
        <v>11</v>
      </c>
      <c r="B9" s="13"/>
      <c r="C9" s="13"/>
      <c r="D9" s="14">
        <v>666683641</v>
      </c>
      <c r="E9" s="13"/>
      <c r="F9" s="13"/>
      <c r="G9" s="11">
        <v>3990759005</v>
      </c>
    </row>
    <row r="10" spans="1:7" ht="30" customHeight="1" thickTop="1" thickBot="1" x14ac:dyDescent="0.3">
      <c r="A10" s="115" t="s">
        <v>12</v>
      </c>
      <c r="B10" s="116" t="s">
        <v>13</v>
      </c>
      <c r="C10" s="117"/>
      <c r="D10" s="118" t="s">
        <v>6</v>
      </c>
      <c r="E10" s="116" t="s">
        <v>13</v>
      </c>
      <c r="F10" s="117"/>
      <c r="G10" s="118" t="s">
        <v>6</v>
      </c>
    </row>
    <row r="11" spans="1:7" ht="23.25" customHeight="1" thickTop="1" thickBot="1" x14ac:dyDescent="0.3">
      <c r="A11" s="115"/>
      <c r="B11" s="53"/>
      <c r="C11" s="57" t="s">
        <v>14</v>
      </c>
      <c r="D11" s="118"/>
      <c r="E11" s="53"/>
      <c r="F11" s="57" t="s">
        <v>14</v>
      </c>
      <c r="G11" s="118"/>
    </row>
    <row r="12" spans="1:7" ht="28.35" customHeight="1" thickTop="1" x14ac:dyDescent="0.25">
      <c r="A12" s="4" t="s">
        <v>15</v>
      </c>
      <c r="B12" s="16">
        <f>B13+B14</f>
        <v>1537712</v>
      </c>
      <c r="C12" s="17"/>
      <c r="D12" s="7">
        <f>D13+D14</f>
        <v>37174519521</v>
      </c>
      <c r="E12" s="16">
        <f>E13+E14</f>
        <v>2640354</v>
      </c>
      <c r="F12" s="17"/>
      <c r="G12" s="7">
        <f>G13+G14</f>
        <v>216924265231</v>
      </c>
    </row>
    <row r="13" spans="1:7" ht="28.35" customHeight="1" x14ac:dyDescent="0.25">
      <c r="A13" s="12" t="s">
        <v>10</v>
      </c>
      <c r="B13" s="5">
        <v>1403489</v>
      </c>
      <c r="C13" s="18"/>
      <c r="D13" s="11">
        <v>35953299732</v>
      </c>
      <c r="E13" s="5">
        <v>1606740</v>
      </c>
      <c r="F13" s="10"/>
      <c r="G13" s="11">
        <v>213217150538</v>
      </c>
    </row>
    <row r="14" spans="1:7" ht="28.35" customHeight="1" thickBot="1" x14ac:dyDescent="0.3">
      <c r="A14" s="12" t="s">
        <v>11</v>
      </c>
      <c r="B14" s="5">
        <v>134223</v>
      </c>
      <c r="C14" s="18"/>
      <c r="D14" s="11">
        <v>1221219789</v>
      </c>
      <c r="E14" s="5">
        <v>1033614</v>
      </c>
      <c r="F14" s="10"/>
      <c r="G14" s="11">
        <v>3707114693</v>
      </c>
    </row>
    <row r="15" spans="1:7" ht="28.35" customHeight="1" x14ac:dyDescent="0.25">
      <c r="A15" s="63" t="s">
        <v>16</v>
      </c>
      <c r="B15" s="64">
        <f>B17+B18+B20+B23+B26+B28</f>
        <v>170984</v>
      </c>
      <c r="C15" s="65"/>
      <c r="D15" s="66">
        <f>D17+D18+D20+D23+D26+D28</f>
        <v>13340117118</v>
      </c>
      <c r="E15" s="64">
        <f>E17+E18+E20+E23+E26+E28</f>
        <v>1273626</v>
      </c>
      <c r="F15" s="65"/>
      <c r="G15" s="66">
        <f>G17+G18+G20+G23+G26+G28</f>
        <v>76715459144</v>
      </c>
    </row>
    <row r="16" spans="1:7" ht="28.35" customHeight="1" thickBot="1" x14ac:dyDescent="0.3">
      <c r="A16" s="67" t="s">
        <v>17</v>
      </c>
      <c r="B16" s="68">
        <f t="shared" ref="B16:G16" si="0">B21+B24+B27</f>
        <v>1366728</v>
      </c>
      <c r="C16" s="69">
        <f t="shared" si="0"/>
        <v>10192</v>
      </c>
      <c r="D16" s="70">
        <f t="shared" si="0"/>
        <v>23834402403</v>
      </c>
      <c r="E16" s="68">
        <f t="shared" si="0"/>
        <v>1366728</v>
      </c>
      <c r="F16" s="69">
        <f t="shared" si="0"/>
        <v>66559</v>
      </c>
      <c r="G16" s="70">
        <f t="shared" si="0"/>
        <v>140208806087</v>
      </c>
    </row>
    <row r="17" spans="1:7" ht="28.35" customHeight="1" x14ac:dyDescent="0.25">
      <c r="A17" s="63" t="s">
        <v>18</v>
      </c>
      <c r="B17" s="79">
        <v>9476</v>
      </c>
      <c r="C17" s="80"/>
      <c r="D17" s="81">
        <v>610062486</v>
      </c>
      <c r="E17" s="79">
        <v>59958</v>
      </c>
      <c r="F17" s="80"/>
      <c r="G17" s="81">
        <v>3850057527</v>
      </c>
    </row>
    <row r="18" spans="1:7" ht="28.35" customHeight="1" x14ac:dyDescent="0.25">
      <c r="A18" s="89" t="s">
        <v>19</v>
      </c>
      <c r="B18" s="90">
        <v>13895</v>
      </c>
      <c r="C18" s="91"/>
      <c r="D18" s="92">
        <v>267475714</v>
      </c>
      <c r="E18" s="90">
        <v>81298</v>
      </c>
      <c r="F18" s="91"/>
      <c r="G18" s="92">
        <v>1601477510</v>
      </c>
    </row>
    <row r="19" spans="1:7" ht="28.35" customHeight="1" x14ac:dyDescent="0.25">
      <c r="A19" s="12" t="s">
        <v>20</v>
      </c>
      <c r="B19" s="77">
        <f>B20+B21</f>
        <v>5985</v>
      </c>
      <c r="C19" s="60"/>
      <c r="D19" s="75">
        <f>D20+D21</f>
        <v>461568564</v>
      </c>
      <c r="E19" s="77">
        <f>E20+E21</f>
        <v>13044</v>
      </c>
      <c r="F19" s="60"/>
      <c r="G19" s="75">
        <f>G20+G21</f>
        <v>2775508312</v>
      </c>
    </row>
    <row r="20" spans="1:7" ht="28.35" customHeight="1" x14ac:dyDescent="0.25">
      <c r="A20" s="43" t="s">
        <v>21</v>
      </c>
      <c r="B20" s="77">
        <v>1425</v>
      </c>
      <c r="C20" s="60"/>
      <c r="D20" s="75">
        <v>408133990</v>
      </c>
      <c r="E20" s="77">
        <v>8484</v>
      </c>
      <c r="F20" s="60"/>
      <c r="G20" s="75">
        <v>2455899887</v>
      </c>
    </row>
    <row r="21" spans="1:7" ht="28.35" customHeight="1" x14ac:dyDescent="0.25">
      <c r="A21" s="43" t="s">
        <v>22</v>
      </c>
      <c r="B21" s="77">
        <v>4560</v>
      </c>
      <c r="C21" s="60">
        <v>44</v>
      </c>
      <c r="D21" s="75">
        <v>53434574</v>
      </c>
      <c r="E21" s="77">
        <f>B21</f>
        <v>4560</v>
      </c>
      <c r="F21" s="60">
        <v>257</v>
      </c>
      <c r="G21" s="75">
        <v>319608425</v>
      </c>
    </row>
    <row r="22" spans="1:7" ht="28.35" customHeight="1" x14ac:dyDescent="0.25">
      <c r="A22" s="93" t="s">
        <v>23</v>
      </c>
      <c r="B22" s="94">
        <f>B23+B24</f>
        <v>1338803</v>
      </c>
      <c r="C22" s="95"/>
      <c r="D22" s="96">
        <f>D23+D24</f>
        <v>32573296519</v>
      </c>
      <c r="E22" s="94">
        <f>E23+E24</f>
        <v>1378945</v>
      </c>
      <c r="F22" s="95"/>
      <c r="G22" s="96">
        <f>G23+G24</f>
        <v>191872954182</v>
      </c>
    </row>
    <row r="23" spans="1:7" ht="28.35" customHeight="1" x14ac:dyDescent="0.25">
      <c r="A23" s="43" t="s">
        <v>21</v>
      </c>
      <c r="B23" s="87">
        <v>7946</v>
      </c>
      <c r="C23" s="60"/>
      <c r="D23" s="83">
        <v>9192109803</v>
      </c>
      <c r="E23" s="87">
        <v>48088</v>
      </c>
      <c r="F23" s="60"/>
      <c r="G23" s="83">
        <v>54324200486</v>
      </c>
    </row>
    <row r="24" spans="1:7" ht="28.35" customHeight="1" x14ac:dyDescent="0.25">
      <c r="A24" s="43" t="s">
        <v>24</v>
      </c>
      <c r="B24" s="87">
        <v>1330857</v>
      </c>
      <c r="C24" s="60">
        <v>9669</v>
      </c>
      <c r="D24" s="83">
        <v>23381186716</v>
      </c>
      <c r="E24" s="87">
        <f>B24</f>
        <v>1330857</v>
      </c>
      <c r="F24" s="60">
        <v>63581</v>
      </c>
      <c r="G24" s="83">
        <v>137548753696</v>
      </c>
    </row>
    <row r="25" spans="1:7" ht="28.35" customHeight="1" x14ac:dyDescent="0.25">
      <c r="A25" s="93" t="s">
        <v>25</v>
      </c>
      <c r="B25" s="94">
        <f>B26+B27</f>
        <v>41560</v>
      </c>
      <c r="C25" s="95"/>
      <c r="D25" s="96">
        <f>D26+D27</f>
        <v>2367881660</v>
      </c>
      <c r="E25" s="94">
        <f>E26+E27</f>
        <v>100649</v>
      </c>
      <c r="F25" s="95"/>
      <c r="G25" s="96">
        <f>G26+G27</f>
        <v>15058409041</v>
      </c>
    </row>
    <row r="26" spans="1:7" ht="28.35" customHeight="1" x14ac:dyDescent="0.25">
      <c r="A26" s="43" t="s">
        <v>21</v>
      </c>
      <c r="B26" s="87">
        <v>10249</v>
      </c>
      <c r="C26" s="60"/>
      <c r="D26" s="83">
        <v>1968100547</v>
      </c>
      <c r="E26" s="87">
        <v>69338</v>
      </c>
      <c r="F26" s="60"/>
      <c r="G26" s="83">
        <v>12717965075</v>
      </c>
    </row>
    <row r="27" spans="1:7" ht="28.35" customHeight="1" x14ac:dyDescent="0.25">
      <c r="A27" s="97" t="s">
        <v>24</v>
      </c>
      <c r="B27" s="98">
        <v>31311</v>
      </c>
      <c r="C27" s="99">
        <v>479</v>
      </c>
      <c r="D27" s="100">
        <v>399781113</v>
      </c>
      <c r="E27" s="98">
        <f>B27</f>
        <v>31311</v>
      </c>
      <c r="F27" s="99">
        <v>2721</v>
      </c>
      <c r="G27" s="100">
        <v>2340443966</v>
      </c>
    </row>
    <row r="28" spans="1:7" ht="28.35" customHeight="1" thickBot="1" x14ac:dyDescent="0.3">
      <c r="A28" s="42" t="s">
        <v>26</v>
      </c>
      <c r="B28" s="36">
        <v>127993</v>
      </c>
      <c r="C28" s="28"/>
      <c r="D28" s="14">
        <v>894234578</v>
      </c>
      <c r="E28" s="36">
        <v>1006460</v>
      </c>
      <c r="F28" s="28"/>
      <c r="G28" s="14">
        <v>1765858659</v>
      </c>
    </row>
    <row r="29" spans="1:7" ht="20.25" customHeight="1" thickTop="1" x14ac:dyDescent="0.25">
      <c r="A29" s="108" t="s">
        <v>92</v>
      </c>
    </row>
    <row r="30" spans="1:7" ht="20.25" customHeight="1" x14ac:dyDescent="0.25">
      <c r="A30" s="108" t="s">
        <v>93</v>
      </c>
    </row>
    <row r="31" spans="1:7" ht="20.25" customHeight="1" x14ac:dyDescent="0.25">
      <c r="A31" s="109" t="s">
        <v>104</v>
      </c>
    </row>
    <row r="32" spans="1:7" ht="21" customHeight="1" x14ac:dyDescent="0.25">
      <c r="A32" s="108" t="s">
        <v>94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&amp;C&amp;"微軟正黑體,粗體"&amp;16勞工保險局109年6月統計提要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11" t="s">
        <v>27</v>
      </c>
      <c r="B1" s="112"/>
      <c r="C1" s="112"/>
      <c r="D1" s="112"/>
      <c r="E1" s="112"/>
      <c r="F1" s="112"/>
      <c r="G1" s="113"/>
    </row>
    <row r="2" spans="1:7" ht="28.15" customHeight="1" thickTop="1" thickBot="1" x14ac:dyDescent="0.3">
      <c r="A2" s="3"/>
      <c r="B2" s="114" t="s">
        <v>1</v>
      </c>
      <c r="C2" s="114"/>
      <c r="D2" s="114"/>
      <c r="E2" s="114" t="s">
        <v>2</v>
      </c>
      <c r="F2" s="114"/>
      <c r="G2" s="114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79</v>
      </c>
      <c r="B4" s="21">
        <v>524772</v>
      </c>
      <c r="C4" s="22"/>
      <c r="D4" s="7"/>
      <c r="E4" s="21">
        <f>B4</f>
        <v>524772</v>
      </c>
      <c r="F4" s="22"/>
      <c r="G4" s="7"/>
    </row>
    <row r="5" spans="1:7" ht="28.15" customHeight="1" x14ac:dyDescent="0.25">
      <c r="A5" s="8" t="s">
        <v>80</v>
      </c>
      <c r="B5" s="23"/>
      <c r="C5" s="24">
        <v>6963096</v>
      </c>
      <c r="D5" s="11"/>
      <c r="E5" s="23"/>
      <c r="F5" s="24">
        <f>C5</f>
        <v>6963096</v>
      </c>
      <c r="G5" s="11"/>
    </row>
    <row r="6" spans="1:7" ht="28.15" customHeight="1" x14ac:dyDescent="0.25">
      <c r="A6" s="8" t="s">
        <v>8</v>
      </c>
      <c r="B6" s="5"/>
      <c r="C6" s="10"/>
      <c r="D6" s="11">
        <v>34231</v>
      </c>
      <c r="E6" s="13"/>
      <c r="F6" s="13"/>
      <c r="G6" s="11">
        <v>34168</v>
      </c>
    </row>
    <row r="7" spans="1:7" ht="28.15" customHeight="1" thickBot="1" x14ac:dyDescent="0.3">
      <c r="A7" s="25" t="s">
        <v>9</v>
      </c>
      <c r="B7" s="26"/>
      <c r="C7" s="27"/>
      <c r="D7" s="14">
        <v>2410934038</v>
      </c>
      <c r="E7" s="28"/>
      <c r="F7" s="28"/>
      <c r="G7" s="14">
        <v>14455335083</v>
      </c>
    </row>
    <row r="8" spans="1:7" ht="28.15" customHeight="1" thickTop="1" thickBot="1" x14ac:dyDescent="0.3">
      <c r="A8" s="115" t="s">
        <v>12</v>
      </c>
      <c r="B8" s="116" t="s">
        <v>13</v>
      </c>
      <c r="C8" s="116"/>
      <c r="D8" s="114" t="s">
        <v>6</v>
      </c>
      <c r="E8" s="116" t="s">
        <v>13</v>
      </c>
      <c r="F8" s="116"/>
      <c r="G8" s="114" t="s">
        <v>6</v>
      </c>
    </row>
    <row r="9" spans="1:7" ht="18" thickTop="1" thickBot="1" x14ac:dyDescent="0.3">
      <c r="A9" s="115"/>
      <c r="B9" s="53"/>
      <c r="C9" s="54" t="s">
        <v>28</v>
      </c>
      <c r="D9" s="114"/>
      <c r="E9" s="15"/>
      <c r="F9" s="54" t="s">
        <v>28</v>
      </c>
      <c r="G9" s="114"/>
    </row>
    <row r="10" spans="1:7" ht="28.15" customHeight="1" thickTop="1" x14ac:dyDescent="0.25">
      <c r="A10" s="29" t="s">
        <v>15</v>
      </c>
      <c r="B10" s="16">
        <f t="shared" ref="B10:G10" si="0">SUM(B11:B15)</f>
        <v>138395</v>
      </c>
      <c r="C10" s="17">
        <f t="shared" si="0"/>
        <v>32196</v>
      </c>
      <c r="D10" s="30">
        <f t="shared" si="0"/>
        <v>1975202255</v>
      </c>
      <c r="E10" s="16">
        <f t="shared" si="0"/>
        <v>734486</v>
      </c>
      <c r="F10" s="17">
        <f t="shared" si="0"/>
        <v>177463</v>
      </c>
      <c r="G10" s="30">
        <f t="shared" si="0"/>
        <v>10745638181</v>
      </c>
    </row>
    <row r="11" spans="1:7" ht="28.15" customHeight="1" x14ac:dyDescent="0.25">
      <c r="A11" s="12" t="s">
        <v>29</v>
      </c>
      <c r="B11" s="5">
        <v>45175</v>
      </c>
      <c r="C11" s="10">
        <v>12273</v>
      </c>
      <c r="D11" s="19">
        <v>1011329925</v>
      </c>
      <c r="E11" s="31">
        <v>228271</v>
      </c>
      <c r="F11" s="32">
        <v>57867</v>
      </c>
      <c r="G11" s="33">
        <v>5224132254</v>
      </c>
    </row>
    <row r="12" spans="1:7" ht="28.15" customHeight="1" x14ac:dyDescent="0.25">
      <c r="A12" s="12" t="s">
        <v>30</v>
      </c>
      <c r="B12" s="5">
        <v>3059</v>
      </c>
      <c r="C12" s="10">
        <f>B12</f>
        <v>3059</v>
      </c>
      <c r="D12" s="19">
        <v>154050237</v>
      </c>
      <c r="E12" s="5">
        <v>16847</v>
      </c>
      <c r="F12" s="10">
        <v>16847</v>
      </c>
      <c r="G12" s="19">
        <v>866907601</v>
      </c>
    </row>
    <row r="13" spans="1:7" ht="28.15" customHeight="1" x14ac:dyDescent="0.25">
      <c r="A13" s="12" t="s">
        <v>31</v>
      </c>
      <c r="B13" s="5">
        <v>2804</v>
      </c>
      <c r="C13" s="10">
        <v>935</v>
      </c>
      <c r="D13" s="19">
        <v>64461010</v>
      </c>
      <c r="E13" s="5">
        <v>12465</v>
      </c>
      <c r="F13" s="10">
        <v>3846</v>
      </c>
      <c r="G13" s="19">
        <v>293854627</v>
      </c>
    </row>
    <row r="14" spans="1:7" ht="28.15" customHeight="1" x14ac:dyDescent="0.25">
      <c r="A14" s="12" t="s">
        <v>32</v>
      </c>
      <c r="B14" s="5">
        <v>34905</v>
      </c>
      <c r="C14" s="10">
        <v>6109</v>
      </c>
      <c r="D14" s="19">
        <v>707462161</v>
      </c>
      <c r="E14" s="5">
        <v>208167</v>
      </c>
      <c r="F14" s="10">
        <v>40345</v>
      </c>
      <c r="G14" s="19">
        <v>4165783871</v>
      </c>
    </row>
    <row r="15" spans="1:7" ht="28.15" customHeight="1" thickBot="1" x14ac:dyDescent="0.3">
      <c r="A15" s="34" t="s">
        <v>33</v>
      </c>
      <c r="B15" s="26">
        <v>52452</v>
      </c>
      <c r="C15" s="27">
        <v>9820</v>
      </c>
      <c r="D15" s="35">
        <v>37898922</v>
      </c>
      <c r="E15" s="26">
        <v>268736</v>
      </c>
      <c r="F15" s="27">
        <v>58558</v>
      </c>
      <c r="G15" s="35">
        <v>194959828</v>
      </c>
    </row>
    <row r="16" spans="1:7" ht="21" customHeight="1" thickTop="1" x14ac:dyDescent="0.25">
      <c r="A16" s="20" t="s">
        <v>90</v>
      </c>
    </row>
    <row r="17" spans="1:7" ht="21" customHeight="1" thickBot="1" x14ac:dyDescent="0.3">
      <c r="A17" s="20"/>
    </row>
    <row r="18" spans="1:7" ht="30" customHeight="1" thickTop="1" thickBot="1" x14ac:dyDescent="0.3">
      <c r="A18" s="111" t="s">
        <v>34</v>
      </c>
      <c r="B18" s="112"/>
      <c r="C18" s="112"/>
      <c r="D18" s="112"/>
      <c r="E18" s="112"/>
      <c r="F18" s="112"/>
      <c r="G18" s="113"/>
    </row>
    <row r="19" spans="1:7" ht="28.15" customHeight="1" thickTop="1" thickBot="1" x14ac:dyDescent="0.3">
      <c r="A19" s="74"/>
      <c r="B19" s="114" t="s">
        <v>1</v>
      </c>
      <c r="C19" s="114"/>
      <c r="D19" s="114"/>
      <c r="E19" s="114" t="s">
        <v>2</v>
      </c>
      <c r="F19" s="114"/>
      <c r="G19" s="114"/>
    </row>
    <row r="20" spans="1:7" ht="33" customHeight="1" thickTop="1" thickBot="1" x14ac:dyDescent="0.3">
      <c r="A20" s="3" t="s">
        <v>35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8.15" customHeight="1" x14ac:dyDescent="0.25">
      <c r="A21" s="4" t="s">
        <v>81</v>
      </c>
      <c r="B21" s="16">
        <v>534508</v>
      </c>
      <c r="C21" s="6"/>
      <c r="D21" s="7"/>
      <c r="E21" s="76">
        <f>B21</f>
        <v>534508</v>
      </c>
      <c r="F21" s="6"/>
      <c r="G21" s="40"/>
    </row>
    <row r="22" spans="1:7" ht="28.15" customHeight="1" x14ac:dyDescent="0.25">
      <c r="A22" s="8" t="s">
        <v>82</v>
      </c>
      <c r="B22" s="9"/>
      <c r="C22" s="24">
        <v>7524804</v>
      </c>
      <c r="D22" s="11"/>
      <c r="E22" s="9"/>
      <c r="F22" s="24">
        <f>C22</f>
        <v>7524804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33896</v>
      </c>
      <c r="E23" s="31"/>
      <c r="F23" s="32"/>
      <c r="G23" s="33">
        <v>33845</v>
      </c>
    </row>
    <row r="24" spans="1:7" ht="28.15" customHeight="1" x14ac:dyDescent="0.25">
      <c r="A24" s="25" t="s">
        <v>37</v>
      </c>
      <c r="B24" s="36"/>
      <c r="C24" s="28"/>
      <c r="D24" s="14">
        <v>63639889</v>
      </c>
      <c r="E24" s="36"/>
      <c r="F24" s="28"/>
      <c r="G24" s="14">
        <v>381899810</v>
      </c>
    </row>
    <row r="25" spans="1:7" ht="33" customHeight="1" x14ac:dyDescent="0.25">
      <c r="A25" s="37" t="s">
        <v>38</v>
      </c>
      <c r="B25" s="50" t="s">
        <v>4</v>
      </c>
      <c r="C25" s="110" t="s">
        <v>5</v>
      </c>
      <c r="D25" s="52" t="s">
        <v>6</v>
      </c>
      <c r="E25" s="50" t="s">
        <v>4</v>
      </c>
      <c r="F25" s="110" t="s">
        <v>5</v>
      </c>
      <c r="G25" s="52" t="s">
        <v>6</v>
      </c>
    </row>
    <row r="26" spans="1:7" ht="28.15" customHeight="1" x14ac:dyDescent="0.25">
      <c r="A26" s="29" t="s">
        <v>39</v>
      </c>
      <c r="B26" s="38">
        <v>32</v>
      </c>
      <c r="C26" s="39">
        <v>214</v>
      </c>
      <c r="D26" s="39">
        <f>SUM(D27:D29)</f>
        <v>18769439</v>
      </c>
      <c r="E26" s="38">
        <v>179</v>
      </c>
      <c r="F26" s="39">
        <v>1742</v>
      </c>
      <c r="G26" s="40">
        <f>SUM(G27:G29)</f>
        <v>233417991</v>
      </c>
    </row>
    <row r="27" spans="1:7" ht="28.15" customHeight="1" x14ac:dyDescent="0.25">
      <c r="A27" s="12" t="s">
        <v>40</v>
      </c>
      <c r="B27" s="31"/>
      <c r="C27" s="32">
        <v>176</v>
      </c>
      <c r="D27" s="33">
        <v>10170890</v>
      </c>
      <c r="E27" s="31"/>
      <c r="F27" s="32">
        <v>1279</v>
      </c>
      <c r="G27" s="33">
        <v>88388922</v>
      </c>
    </row>
    <row r="28" spans="1:7" ht="28.15" customHeight="1" x14ac:dyDescent="0.25">
      <c r="A28" s="12" t="s">
        <v>41</v>
      </c>
      <c r="B28" s="5"/>
      <c r="C28" s="10">
        <v>0</v>
      </c>
      <c r="D28" s="19">
        <v>0</v>
      </c>
      <c r="E28" s="5"/>
      <c r="F28" s="10">
        <v>19</v>
      </c>
      <c r="G28" s="19">
        <v>4872876</v>
      </c>
    </row>
    <row r="29" spans="1:7" ht="27.75" customHeight="1" x14ac:dyDescent="0.25">
      <c r="A29" s="34" t="s">
        <v>42</v>
      </c>
      <c r="B29" s="26"/>
      <c r="C29" s="27">
        <v>154</v>
      </c>
      <c r="D29" s="35">
        <v>8598549</v>
      </c>
      <c r="E29" s="26"/>
      <c r="F29" s="27">
        <v>1721</v>
      </c>
      <c r="G29" s="35">
        <v>140156193</v>
      </c>
    </row>
    <row r="30" spans="1:7" ht="21" customHeight="1" thickTop="1" x14ac:dyDescent="0.25">
      <c r="A30" s="20" t="s">
        <v>78</v>
      </c>
    </row>
    <row r="31" spans="1:7" ht="21" customHeight="1" x14ac:dyDescent="0.25">
      <c r="A31" s="108" t="s">
        <v>96</v>
      </c>
    </row>
    <row r="32" spans="1:7" ht="21" customHeight="1" x14ac:dyDescent="0.25">
      <c r="A32" s="108" t="s">
        <v>97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&amp;C&amp;"微軟正黑體,粗體"&amp;16勞工保險局109年6月統計提要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3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27.75" customHeight="1" thickTop="1" thickBot="1" x14ac:dyDescent="0.3">
      <c r="A1" s="111" t="s">
        <v>43</v>
      </c>
      <c r="B1" s="112"/>
      <c r="C1" s="112"/>
      <c r="D1" s="112"/>
      <c r="E1" s="112"/>
      <c r="F1" s="112"/>
      <c r="G1" s="113"/>
    </row>
    <row r="2" spans="1:7" ht="25.15" customHeight="1" thickTop="1" thickBot="1" x14ac:dyDescent="0.3">
      <c r="A2" s="3"/>
      <c r="B2" s="114" t="s">
        <v>1</v>
      </c>
      <c r="C2" s="114"/>
      <c r="D2" s="114"/>
      <c r="E2" s="114" t="s">
        <v>2</v>
      </c>
      <c r="F2" s="114"/>
      <c r="G2" s="114"/>
    </row>
    <row r="3" spans="1:7" ht="33" customHeight="1" thickTop="1" thickBot="1" x14ac:dyDescent="0.3">
      <c r="A3" s="3" t="s">
        <v>35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1" customHeight="1" thickTop="1" x14ac:dyDescent="0.25">
      <c r="A4" s="4" t="s">
        <v>81</v>
      </c>
      <c r="B4" s="16">
        <v>529821</v>
      </c>
      <c r="C4" s="6"/>
      <c r="D4" s="7"/>
      <c r="E4" s="16">
        <f>B4</f>
        <v>529821</v>
      </c>
      <c r="F4" s="6"/>
      <c r="G4" s="7"/>
    </row>
    <row r="5" spans="1:7" ht="21" customHeight="1" x14ac:dyDescent="0.25">
      <c r="A5" s="8" t="s">
        <v>82</v>
      </c>
      <c r="B5" s="9"/>
      <c r="C5" s="24">
        <v>6950721</v>
      </c>
      <c r="D5" s="11"/>
      <c r="E5" s="9"/>
      <c r="F5" s="24">
        <f>C5</f>
        <v>6950721</v>
      </c>
      <c r="G5" s="11"/>
    </row>
    <row r="6" spans="1:7" ht="21" customHeight="1" x14ac:dyDescent="0.25">
      <c r="A6" s="8" t="s">
        <v>95</v>
      </c>
      <c r="B6" s="23"/>
      <c r="C6" s="13"/>
      <c r="D6" s="11">
        <v>40343</v>
      </c>
      <c r="E6" s="23"/>
      <c r="F6" s="13"/>
      <c r="G6" s="11">
        <v>40219</v>
      </c>
    </row>
    <row r="7" spans="1:7" ht="21" customHeight="1" thickBot="1" x14ac:dyDescent="0.3">
      <c r="A7" s="25" t="s">
        <v>37</v>
      </c>
      <c r="B7" s="36"/>
      <c r="C7" s="28"/>
      <c r="D7" s="14">
        <v>19373083307</v>
      </c>
      <c r="E7" s="36"/>
      <c r="F7" s="28"/>
      <c r="G7" s="14">
        <v>115424816014</v>
      </c>
    </row>
    <row r="8" spans="1:7" ht="19.5" customHeight="1" thickTop="1" thickBot="1" x14ac:dyDescent="0.3">
      <c r="A8" s="115" t="s">
        <v>44</v>
      </c>
      <c r="B8" s="116" t="s">
        <v>13</v>
      </c>
      <c r="C8" s="117"/>
      <c r="D8" s="118" t="s">
        <v>6</v>
      </c>
      <c r="E8" s="116" t="s">
        <v>13</v>
      </c>
      <c r="F8" s="117"/>
      <c r="G8" s="118" t="s">
        <v>6</v>
      </c>
    </row>
    <row r="9" spans="1:7" ht="18" thickTop="1" thickBot="1" x14ac:dyDescent="0.3">
      <c r="A9" s="115"/>
      <c r="B9" s="53"/>
      <c r="C9" s="57" t="s">
        <v>45</v>
      </c>
      <c r="D9" s="118"/>
      <c r="E9" s="15"/>
      <c r="F9" s="57" t="s">
        <v>45</v>
      </c>
      <c r="G9" s="118"/>
    </row>
    <row r="10" spans="1:7" ht="21" customHeight="1" thickTop="1" x14ac:dyDescent="0.25">
      <c r="A10" s="29" t="s">
        <v>39</v>
      </c>
      <c r="B10" s="38">
        <f t="shared" ref="B10:G10" si="0">SUM(B11:B14)</f>
        <v>7893</v>
      </c>
      <c r="C10" s="39">
        <f t="shared" si="0"/>
        <v>0</v>
      </c>
      <c r="D10" s="39">
        <f t="shared" si="0"/>
        <v>1254530385</v>
      </c>
      <c r="E10" s="38">
        <f t="shared" si="0"/>
        <v>52525</v>
      </c>
      <c r="F10" s="39">
        <f t="shared" si="0"/>
        <v>21</v>
      </c>
      <c r="G10" s="40">
        <f t="shared" si="0"/>
        <v>12811576397</v>
      </c>
    </row>
    <row r="11" spans="1:7" ht="21" customHeight="1" x14ac:dyDescent="0.25">
      <c r="A11" s="12" t="s">
        <v>46</v>
      </c>
      <c r="B11" s="31">
        <v>4093</v>
      </c>
      <c r="C11" s="32"/>
      <c r="D11" s="33">
        <v>931051212</v>
      </c>
      <c r="E11" s="31">
        <v>32679</v>
      </c>
      <c r="F11" s="32"/>
      <c r="G11" s="33">
        <v>10634771983</v>
      </c>
    </row>
    <row r="12" spans="1:7" ht="21" customHeight="1" x14ac:dyDescent="0.25">
      <c r="A12" s="12" t="s">
        <v>47</v>
      </c>
      <c r="B12" s="5">
        <v>2350</v>
      </c>
      <c r="C12" s="10"/>
      <c r="D12" s="19">
        <v>252160917</v>
      </c>
      <c r="E12" s="5">
        <v>9678</v>
      </c>
      <c r="F12" s="10"/>
      <c r="G12" s="19">
        <v>1620045133</v>
      </c>
    </row>
    <row r="13" spans="1:7" ht="21" customHeight="1" x14ac:dyDescent="0.25">
      <c r="A13" s="12" t="s">
        <v>48</v>
      </c>
      <c r="B13" s="5">
        <v>1450</v>
      </c>
      <c r="C13" s="10"/>
      <c r="D13" s="19">
        <v>71318256</v>
      </c>
      <c r="E13" s="5">
        <v>9977</v>
      </c>
      <c r="F13" s="10"/>
      <c r="G13" s="19">
        <v>523071614</v>
      </c>
    </row>
    <row r="14" spans="1:7" ht="21" customHeight="1" thickBot="1" x14ac:dyDescent="0.3">
      <c r="A14" s="34" t="s">
        <v>98</v>
      </c>
      <c r="B14" s="26">
        <v>0</v>
      </c>
      <c r="C14" s="27">
        <v>0</v>
      </c>
      <c r="D14" s="35">
        <v>0</v>
      </c>
      <c r="E14" s="26">
        <v>191</v>
      </c>
      <c r="F14" s="27">
        <v>21</v>
      </c>
      <c r="G14" s="35">
        <v>33687667</v>
      </c>
    </row>
    <row r="15" spans="1:7" ht="16.5" customHeight="1" thickTop="1" x14ac:dyDescent="0.25">
      <c r="A15" s="109" t="s">
        <v>105</v>
      </c>
    </row>
    <row r="16" spans="1:7" ht="16.5" customHeight="1" x14ac:dyDescent="0.25">
      <c r="A16" s="108" t="s">
        <v>106</v>
      </c>
    </row>
    <row r="17" spans="1:7" ht="16.5" customHeight="1" x14ac:dyDescent="0.25">
      <c r="A17" s="108" t="s">
        <v>99</v>
      </c>
    </row>
    <row r="18" spans="1:7" ht="11.25" customHeight="1" thickBot="1" x14ac:dyDescent="0.3">
      <c r="A18" s="20"/>
    </row>
    <row r="19" spans="1:7" ht="27.75" customHeight="1" thickTop="1" thickBot="1" x14ac:dyDescent="0.3">
      <c r="A19" s="111" t="s">
        <v>49</v>
      </c>
      <c r="B19" s="112"/>
      <c r="C19" s="112"/>
      <c r="D19" s="112"/>
      <c r="E19" s="112"/>
      <c r="F19" s="112"/>
      <c r="G19" s="113"/>
    </row>
    <row r="20" spans="1:7" ht="25.15" customHeight="1" thickTop="1" thickBot="1" x14ac:dyDescent="0.3">
      <c r="A20" s="74"/>
      <c r="B20" s="114" t="s">
        <v>1</v>
      </c>
      <c r="C20" s="114"/>
      <c r="D20" s="114"/>
      <c r="E20" s="114" t="s">
        <v>2</v>
      </c>
      <c r="F20" s="114"/>
      <c r="G20" s="114"/>
    </row>
    <row r="21" spans="1:7" ht="32.25" customHeight="1" thickTop="1" thickBot="1" x14ac:dyDescent="0.3">
      <c r="A21" s="3" t="s">
        <v>50</v>
      </c>
      <c r="B21" s="50" t="s">
        <v>4</v>
      </c>
      <c r="C21" s="51" t="s">
        <v>5</v>
      </c>
      <c r="D21" s="52" t="s">
        <v>6</v>
      </c>
      <c r="E21" s="50" t="s">
        <v>4</v>
      </c>
      <c r="F21" s="51" t="s">
        <v>5</v>
      </c>
      <c r="G21" s="52" t="s">
        <v>6</v>
      </c>
    </row>
    <row r="22" spans="1:7" ht="21" customHeight="1" thickTop="1" x14ac:dyDescent="0.25">
      <c r="A22" s="4" t="s">
        <v>79</v>
      </c>
      <c r="B22" s="21">
        <v>287</v>
      </c>
      <c r="C22" s="22"/>
      <c r="D22" s="7"/>
      <c r="E22" s="21">
        <f>B22</f>
        <v>287</v>
      </c>
      <c r="F22" s="22"/>
      <c r="G22" s="7"/>
    </row>
    <row r="23" spans="1:7" ht="21" customHeight="1" x14ac:dyDescent="0.25">
      <c r="A23" s="8" t="s">
        <v>80</v>
      </c>
      <c r="B23" s="23"/>
      <c r="C23" s="24">
        <v>1066604</v>
      </c>
      <c r="D23" s="11"/>
      <c r="E23" s="23"/>
      <c r="F23" s="24">
        <f>C23</f>
        <v>1066604</v>
      </c>
      <c r="G23" s="11"/>
    </row>
    <row r="24" spans="1:7" ht="21" customHeight="1" thickBot="1" x14ac:dyDescent="0.3">
      <c r="A24" s="25" t="s">
        <v>9</v>
      </c>
      <c r="B24" s="26"/>
      <c r="C24" s="27"/>
      <c r="D24" s="14">
        <v>273168454</v>
      </c>
      <c r="E24" s="28"/>
      <c r="F24" s="28"/>
      <c r="G24" s="14">
        <v>1651027717</v>
      </c>
    </row>
    <row r="25" spans="1:7" ht="25.15" customHeight="1" thickTop="1" thickBot="1" x14ac:dyDescent="0.3">
      <c r="A25" s="37" t="s">
        <v>12</v>
      </c>
      <c r="B25" s="114" t="s">
        <v>13</v>
      </c>
      <c r="C25" s="119"/>
      <c r="D25" s="55" t="s">
        <v>6</v>
      </c>
      <c r="E25" s="114" t="s">
        <v>13</v>
      </c>
      <c r="F25" s="119"/>
      <c r="G25" s="55" t="s">
        <v>6</v>
      </c>
    </row>
    <row r="26" spans="1:7" ht="21" customHeight="1" thickTop="1" x14ac:dyDescent="0.25">
      <c r="A26" s="29" t="s">
        <v>15</v>
      </c>
      <c r="B26" s="16"/>
      <c r="C26" s="17">
        <f>SUM(C27:C29)</f>
        <v>3516</v>
      </c>
      <c r="D26" s="30">
        <f>SUM(D27:D29)</f>
        <v>568038000</v>
      </c>
      <c r="E26" s="16"/>
      <c r="F26" s="17">
        <f>SUM(F27:F29)</f>
        <v>21475</v>
      </c>
      <c r="G26" s="30">
        <f>SUM(G27:G29)</f>
        <v>3463807800</v>
      </c>
    </row>
    <row r="27" spans="1:7" ht="21" customHeight="1" x14ac:dyDescent="0.25">
      <c r="A27" s="12" t="s">
        <v>18</v>
      </c>
      <c r="B27" s="5"/>
      <c r="C27" s="32">
        <v>184</v>
      </c>
      <c r="D27" s="33">
        <v>3763800</v>
      </c>
      <c r="E27" s="31"/>
      <c r="F27" s="32">
        <v>1093</v>
      </c>
      <c r="G27" s="33">
        <v>22409400</v>
      </c>
    </row>
    <row r="28" spans="1:7" ht="21" customHeight="1" x14ac:dyDescent="0.25">
      <c r="A28" s="12" t="s">
        <v>51</v>
      </c>
      <c r="B28" s="5"/>
      <c r="C28" s="10">
        <v>975</v>
      </c>
      <c r="D28" s="19">
        <v>203653200</v>
      </c>
      <c r="E28" s="5"/>
      <c r="F28" s="10">
        <v>5337</v>
      </c>
      <c r="G28" s="19">
        <v>1139513400</v>
      </c>
    </row>
    <row r="29" spans="1:7" ht="21" customHeight="1" thickBot="1" x14ac:dyDescent="0.3">
      <c r="A29" s="34" t="s">
        <v>52</v>
      </c>
      <c r="B29" s="26"/>
      <c r="C29" s="27">
        <v>2357</v>
      </c>
      <c r="D29" s="35">
        <v>360621000</v>
      </c>
      <c r="E29" s="26"/>
      <c r="F29" s="27">
        <v>15045</v>
      </c>
      <c r="G29" s="35">
        <v>2301885000</v>
      </c>
    </row>
    <row r="30" spans="1:7" ht="16.350000000000001" customHeight="1" thickTop="1" x14ac:dyDescent="0.25">
      <c r="A30" s="20" t="s">
        <v>84</v>
      </c>
    </row>
    <row r="31" spans="1:7" ht="11.25" customHeight="1" thickBot="1" x14ac:dyDescent="0.3">
      <c r="A31" s="20"/>
    </row>
    <row r="32" spans="1:7" ht="27.75" customHeight="1" thickTop="1" thickBot="1" x14ac:dyDescent="0.3">
      <c r="A32" s="111" t="s">
        <v>86</v>
      </c>
      <c r="B32" s="112"/>
      <c r="C32" s="112"/>
      <c r="D32" s="112"/>
      <c r="E32" s="112"/>
      <c r="F32" s="112"/>
      <c r="G32" s="113"/>
    </row>
    <row r="33" spans="1:7" ht="25.15" customHeight="1" thickTop="1" thickBot="1" x14ac:dyDescent="0.3">
      <c r="A33" s="102"/>
      <c r="B33" s="114" t="s">
        <v>1</v>
      </c>
      <c r="C33" s="114"/>
      <c r="D33" s="114"/>
      <c r="E33" s="114" t="s">
        <v>89</v>
      </c>
      <c r="F33" s="114"/>
      <c r="G33" s="114"/>
    </row>
    <row r="34" spans="1:7" ht="33" customHeight="1" thickTop="1" thickBot="1" x14ac:dyDescent="0.3">
      <c r="A34" s="102" t="s">
        <v>50</v>
      </c>
      <c r="B34" s="104" t="s">
        <v>4</v>
      </c>
      <c r="C34" s="105" t="s">
        <v>5</v>
      </c>
      <c r="D34" s="103" t="s">
        <v>6</v>
      </c>
      <c r="E34" s="104" t="s">
        <v>4</v>
      </c>
      <c r="F34" s="105" t="s">
        <v>5</v>
      </c>
      <c r="G34" s="103" t="s">
        <v>6</v>
      </c>
    </row>
    <row r="35" spans="1:7" ht="21" customHeight="1" thickTop="1" x14ac:dyDescent="0.25">
      <c r="A35" s="4" t="s">
        <v>79</v>
      </c>
      <c r="B35" s="21">
        <v>285</v>
      </c>
      <c r="C35" s="22"/>
      <c r="D35" s="40"/>
      <c r="E35" s="21">
        <f>B35</f>
        <v>285</v>
      </c>
      <c r="F35" s="22"/>
      <c r="G35" s="40"/>
    </row>
    <row r="36" spans="1:7" ht="21" customHeight="1" x14ac:dyDescent="0.25">
      <c r="A36" s="8" t="s">
        <v>80</v>
      </c>
      <c r="B36" s="31"/>
      <c r="C36" s="24">
        <v>267334</v>
      </c>
      <c r="D36" s="33"/>
      <c r="E36" s="31"/>
      <c r="F36" s="24">
        <f>C36</f>
        <v>267334</v>
      </c>
      <c r="G36" s="33"/>
    </row>
    <row r="37" spans="1:7" ht="21" customHeight="1" thickBot="1" x14ac:dyDescent="0.3">
      <c r="A37" s="25" t="s">
        <v>9</v>
      </c>
      <c r="B37" s="88"/>
      <c r="C37" s="27"/>
      <c r="D37" s="14">
        <v>7102120</v>
      </c>
      <c r="E37" s="28"/>
      <c r="F37" s="28"/>
      <c r="G37" s="14">
        <v>37552955</v>
      </c>
    </row>
    <row r="38" spans="1:7" ht="22.5" customHeight="1" thickTop="1" thickBot="1" x14ac:dyDescent="0.3">
      <c r="A38" s="106" t="s">
        <v>12</v>
      </c>
      <c r="B38" s="114" t="s">
        <v>13</v>
      </c>
      <c r="C38" s="119"/>
      <c r="D38" s="55" t="s">
        <v>6</v>
      </c>
      <c r="E38" s="114" t="s">
        <v>13</v>
      </c>
      <c r="F38" s="119"/>
      <c r="G38" s="55" t="s">
        <v>6</v>
      </c>
    </row>
    <row r="39" spans="1:7" ht="21" customHeight="1" thickTop="1" x14ac:dyDescent="0.25">
      <c r="A39" s="29" t="s">
        <v>15</v>
      </c>
      <c r="B39" s="86"/>
      <c r="C39" s="17">
        <f>SUM(C40:C42)</f>
        <v>327</v>
      </c>
      <c r="D39" s="85">
        <f>SUM(D40:D42)</f>
        <v>5378398</v>
      </c>
      <c r="E39" s="86"/>
      <c r="F39" s="17">
        <f>SUM(F40:F42)</f>
        <v>1663</v>
      </c>
      <c r="G39" s="85">
        <f>SUM(G40:G42)</f>
        <v>30902168</v>
      </c>
    </row>
    <row r="40" spans="1:7" ht="21" customHeight="1" x14ac:dyDescent="0.25">
      <c r="A40" s="12" t="s">
        <v>87</v>
      </c>
      <c r="B40" s="87"/>
      <c r="C40" s="32">
        <v>320</v>
      </c>
      <c r="D40" s="33">
        <v>3511798</v>
      </c>
      <c r="E40" s="31"/>
      <c r="F40" s="32">
        <v>1618</v>
      </c>
      <c r="G40" s="33">
        <v>19717868</v>
      </c>
    </row>
    <row r="41" spans="1:7" ht="21" customHeight="1" x14ac:dyDescent="0.25">
      <c r="A41" s="12" t="s">
        <v>51</v>
      </c>
      <c r="B41" s="87"/>
      <c r="C41" s="44">
        <v>1</v>
      </c>
      <c r="D41" s="83">
        <v>30600</v>
      </c>
      <c r="E41" s="87"/>
      <c r="F41" s="44">
        <v>13</v>
      </c>
      <c r="G41" s="83">
        <v>1392300</v>
      </c>
    </row>
    <row r="42" spans="1:7" ht="21" customHeight="1" thickBot="1" x14ac:dyDescent="0.3">
      <c r="A42" s="34" t="s">
        <v>52</v>
      </c>
      <c r="B42" s="88"/>
      <c r="C42" s="27">
        <v>6</v>
      </c>
      <c r="D42" s="82">
        <v>1836000</v>
      </c>
      <c r="E42" s="88"/>
      <c r="F42" s="27">
        <v>32</v>
      </c>
      <c r="G42" s="82">
        <v>9792000</v>
      </c>
    </row>
    <row r="43" spans="1:7" ht="16.350000000000001" customHeight="1" thickTop="1" x14ac:dyDescent="0.25">
      <c r="A43" s="20" t="s">
        <v>88</v>
      </c>
    </row>
  </sheetData>
  <mergeCells count="18">
    <mergeCell ref="B33:D33"/>
    <mergeCell ref="E33:G33"/>
    <mergeCell ref="B38:C38"/>
    <mergeCell ref="E38:F38"/>
    <mergeCell ref="A19:G19"/>
    <mergeCell ref="B25:C25"/>
    <mergeCell ref="E25:F25"/>
    <mergeCell ref="A32:G32"/>
    <mergeCell ref="B20:D20"/>
    <mergeCell ref="E20:G20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&amp;C&amp;"微軟正黑體,粗體"&amp;16勞工保險局109年6月統計提要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9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1.625" style="2" customWidth="1"/>
    <col min="4" max="4" width="16.5" style="2" customWidth="1"/>
    <col min="5" max="5" width="15.375" style="2" customWidth="1"/>
    <col min="6" max="6" width="12.125" style="2" customWidth="1"/>
    <col min="7" max="7" width="12.375" style="2" bestFit="1" customWidth="1"/>
    <col min="8" max="8" width="16.875" style="2"/>
    <col min="9" max="1025" width="10.625" style="1"/>
  </cols>
  <sheetData>
    <row r="1" spans="1:1025" ht="30" customHeight="1" thickBot="1" x14ac:dyDescent="0.3">
      <c r="A1" s="120" t="s">
        <v>53</v>
      </c>
      <c r="B1" s="121"/>
      <c r="C1" s="121"/>
      <c r="D1" s="121"/>
      <c r="E1" s="121"/>
      <c r="F1" s="121"/>
      <c r="G1" s="121"/>
      <c r="H1" s="121"/>
      <c r="AMG1"/>
      <c r="AMH1"/>
      <c r="AMI1"/>
      <c r="AMJ1"/>
      <c r="AMK1"/>
    </row>
    <row r="2" spans="1:1025" ht="26.25" customHeight="1" thickTop="1" thickBot="1" x14ac:dyDescent="0.3">
      <c r="A2" s="102"/>
      <c r="B2" s="122" t="s">
        <v>1</v>
      </c>
      <c r="C2" s="123"/>
      <c r="D2" s="123"/>
      <c r="E2" s="124"/>
      <c r="F2" s="122" t="s">
        <v>2</v>
      </c>
      <c r="G2" s="123"/>
      <c r="H2" s="124"/>
      <c r="AMG2"/>
      <c r="AMH2"/>
      <c r="AMI2"/>
      <c r="AMJ2"/>
      <c r="AMK2"/>
    </row>
    <row r="3" spans="1:1025" ht="26.25" customHeight="1" thickTop="1" thickBot="1" x14ac:dyDescent="0.3">
      <c r="A3" s="102" t="s">
        <v>44</v>
      </c>
      <c r="B3" s="114" t="s">
        <v>69</v>
      </c>
      <c r="C3" s="119"/>
      <c r="D3" s="125" t="s">
        <v>6</v>
      </c>
      <c r="E3" s="118"/>
      <c r="F3" s="122" t="s">
        <v>69</v>
      </c>
      <c r="G3" s="144"/>
      <c r="H3" s="56" t="s">
        <v>6</v>
      </c>
      <c r="AMG3"/>
      <c r="AMH3"/>
      <c r="AMI3"/>
      <c r="AMJ3"/>
      <c r="AMK3"/>
    </row>
    <row r="4" spans="1:1025" ht="26.25" customHeight="1" thickTop="1" x14ac:dyDescent="0.25">
      <c r="A4" s="29" t="s">
        <v>39</v>
      </c>
      <c r="B4" s="21"/>
      <c r="C4" s="22">
        <f>SUM(C5:C6)</f>
        <v>582915</v>
      </c>
      <c r="D4" s="133">
        <f>SUM(D5:D6)</f>
        <v>4377012739</v>
      </c>
      <c r="E4" s="134"/>
      <c r="F4" s="22"/>
      <c r="G4" s="22">
        <f>C4</f>
        <v>582915</v>
      </c>
      <c r="H4" s="40">
        <f>SUM(H5:H6)</f>
        <v>26207085665</v>
      </c>
      <c r="AMG4"/>
      <c r="AMH4"/>
      <c r="AMI4"/>
      <c r="AMJ4"/>
      <c r="AMK4"/>
    </row>
    <row r="5" spans="1:1025" ht="26.25" customHeight="1" x14ac:dyDescent="0.25">
      <c r="A5" s="12" t="s">
        <v>54</v>
      </c>
      <c r="B5" s="31"/>
      <c r="C5" s="107">
        <v>522248</v>
      </c>
      <c r="D5" s="135">
        <v>3918622627</v>
      </c>
      <c r="E5" s="136"/>
      <c r="F5" s="78"/>
      <c r="G5" s="24">
        <f>C5</f>
        <v>522248</v>
      </c>
      <c r="H5" s="33">
        <v>23493320311</v>
      </c>
      <c r="AMG5"/>
      <c r="AMH5"/>
      <c r="AMI5"/>
      <c r="AMJ5"/>
      <c r="AMK5"/>
    </row>
    <row r="6" spans="1:1025" ht="26.25" customHeight="1" thickBot="1" x14ac:dyDescent="0.3">
      <c r="A6" s="34" t="s">
        <v>55</v>
      </c>
      <c r="B6" s="88"/>
      <c r="C6" s="27">
        <v>60667</v>
      </c>
      <c r="D6" s="137">
        <v>458390112</v>
      </c>
      <c r="E6" s="138"/>
      <c r="F6" s="28"/>
      <c r="G6" s="28">
        <f>C6</f>
        <v>60667</v>
      </c>
      <c r="H6" s="14">
        <v>2713765354</v>
      </c>
      <c r="AMG6"/>
      <c r="AMH6"/>
      <c r="AMI6"/>
      <c r="AMJ6"/>
      <c r="AMK6"/>
    </row>
    <row r="7" spans="1:1025" ht="18" thickTop="1" thickBot="1" x14ac:dyDescent="0.3"/>
    <row r="8" spans="1:1025" ht="30" customHeight="1" thickTop="1" thickBot="1" x14ac:dyDescent="0.3">
      <c r="A8" s="126" t="s">
        <v>56</v>
      </c>
      <c r="B8" s="127"/>
      <c r="C8" s="127"/>
      <c r="D8" s="127"/>
      <c r="E8" s="127"/>
      <c r="F8" s="127"/>
      <c r="G8" s="127"/>
      <c r="H8" s="128"/>
    </row>
    <row r="9" spans="1:1025" ht="28.5" customHeight="1" thickTop="1" thickBot="1" x14ac:dyDescent="0.3">
      <c r="A9" s="131" t="s">
        <v>57</v>
      </c>
      <c r="B9" s="114" t="s">
        <v>100</v>
      </c>
      <c r="C9" s="114"/>
      <c r="D9" s="114"/>
      <c r="E9" s="114"/>
      <c r="F9" s="114" t="s">
        <v>85</v>
      </c>
      <c r="G9" s="114"/>
      <c r="H9" s="114"/>
    </row>
    <row r="10" spans="1:1025" ht="28.9" customHeight="1" thickTop="1" thickBot="1" x14ac:dyDescent="0.3">
      <c r="A10" s="139"/>
      <c r="B10" s="140" t="s">
        <v>58</v>
      </c>
      <c r="C10" s="141"/>
      <c r="D10" s="142" t="s">
        <v>6</v>
      </c>
      <c r="E10" s="143"/>
      <c r="F10" s="129" t="s">
        <v>58</v>
      </c>
      <c r="G10" s="130"/>
      <c r="H10" s="118" t="s">
        <v>6</v>
      </c>
    </row>
    <row r="11" spans="1:1025" ht="28.9" customHeight="1" thickTop="1" thickBot="1" x14ac:dyDescent="0.3">
      <c r="A11" s="132"/>
      <c r="B11" s="58" t="s">
        <v>101</v>
      </c>
      <c r="C11" s="59" t="s">
        <v>102</v>
      </c>
      <c r="D11" s="59" t="s">
        <v>101</v>
      </c>
      <c r="E11" s="54" t="s">
        <v>102</v>
      </c>
      <c r="F11" s="129"/>
      <c r="G11" s="130"/>
      <c r="H11" s="118"/>
    </row>
    <row r="12" spans="1:1025" ht="26.25" customHeight="1" thickTop="1" x14ac:dyDescent="0.25">
      <c r="A12" s="8" t="s">
        <v>7</v>
      </c>
      <c r="B12" s="24">
        <v>3230987</v>
      </c>
      <c r="C12" s="24">
        <v>3185407</v>
      </c>
      <c r="D12" s="13"/>
      <c r="E12" s="11"/>
      <c r="F12" s="86"/>
      <c r="G12" s="17">
        <f>C12</f>
        <v>3185407</v>
      </c>
      <c r="H12" s="30"/>
    </row>
    <row r="13" spans="1:1025" ht="26.25" customHeight="1" x14ac:dyDescent="0.25">
      <c r="A13" s="8" t="s">
        <v>59</v>
      </c>
      <c r="B13" s="10"/>
      <c r="C13" s="10"/>
      <c r="D13" s="13">
        <f>SUM(D14:D15)</f>
        <v>12010839205</v>
      </c>
      <c r="E13" s="11">
        <f>SUM(E14:E15)</f>
        <v>2756082911</v>
      </c>
      <c r="F13" s="87"/>
      <c r="G13" s="60"/>
      <c r="H13" s="11">
        <f>SUM(H14:H15)</f>
        <v>26100516780</v>
      </c>
    </row>
    <row r="14" spans="1:1025" ht="26.25" customHeight="1" x14ac:dyDescent="0.25">
      <c r="A14" s="41" t="s">
        <v>60</v>
      </c>
      <c r="B14" s="10"/>
      <c r="C14" s="10"/>
      <c r="D14" s="13">
        <v>2788612270</v>
      </c>
      <c r="E14" s="11">
        <v>2756082911</v>
      </c>
      <c r="F14" s="87"/>
      <c r="G14" s="60"/>
      <c r="H14" s="11">
        <v>16878289845</v>
      </c>
    </row>
    <row r="15" spans="1:1025" ht="26.25" customHeight="1" thickBot="1" x14ac:dyDescent="0.3">
      <c r="A15" s="42" t="s">
        <v>61</v>
      </c>
      <c r="B15" s="27"/>
      <c r="C15" s="27"/>
      <c r="D15" s="28">
        <v>9222226935</v>
      </c>
      <c r="E15" s="14">
        <v>0</v>
      </c>
      <c r="F15" s="88"/>
      <c r="G15" s="27"/>
      <c r="H15" s="11">
        <v>9222226935</v>
      </c>
    </row>
    <row r="16" spans="1:1025" ht="28.5" customHeight="1" thickTop="1" thickBot="1" x14ac:dyDescent="0.3">
      <c r="A16" s="131" t="s">
        <v>12</v>
      </c>
      <c r="B16" s="114" t="s">
        <v>103</v>
      </c>
      <c r="C16" s="114"/>
      <c r="D16" s="114"/>
      <c r="E16" s="114"/>
      <c r="F16" s="114" t="s">
        <v>85</v>
      </c>
      <c r="G16" s="114"/>
      <c r="H16" s="114"/>
    </row>
    <row r="17" spans="1:8" ht="28.9" customHeight="1" thickTop="1" thickBot="1" x14ac:dyDescent="0.3">
      <c r="A17" s="139"/>
      <c r="B17" s="116" t="s">
        <v>58</v>
      </c>
      <c r="C17" s="117"/>
      <c r="D17" s="118" t="s">
        <v>6</v>
      </c>
      <c r="E17" s="114"/>
      <c r="F17" s="116" t="s">
        <v>58</v>
      </c>
      <c r="G17" s="117"/>
      <c r="H17" s="118" t="s">
        <v>6</v>
      </c>
    </row>
    <row r="18" spans="1:8" ht="25.9" customHeight="1" thickTop="1" thickBot="1" x14ac:dyDescent="0.3">
      <c r="A18" s="132"/>
      <c r="B18" s="53"/>
      <c r="C18" s="57" t="s">
        <v>14</v>
      </c>
      <c r="D18" s="118"/>
      <c r="E18" s="114"/>
      <c r="F18" s="53"/>
      <c r="G18" s="57" t="s">
        <v>14</v>
      </c>
      <c r="H18" s="118"/>
    </row>
    <row r="19" spans="1:8" ht="26.25" customHeight="1" thickTop="1" x14ac:dyDescent="0.25">
      <c r="A19" s="29" t="s">
        <v>15</v>
      </c>
      <c r="B19" s="16">
        <f>B24+B31</f>
        <v>1835462</v>
      </c>
      <c r="C19" s="17"/>
      <c r="D19" s="17"/>
      <c r="E19" s="85">
        <f>E20+E23</f>
        <v>7239633692</v>
      </c>
      <c r="F19" s="16">
        <f>F24+F31</f>
        <v>1847275</v>
      </c>
      <c r="G19" s="17"/>
      <c r="H19" s="30">
        <f>H20+H23</f>
        <v>43046544434</v>
      </c>
    </row>
    <row r="20" spans="1:8" ht="26.25" customHeight="1" x14ac:dyDescent="0.25">
      <c r="A20" s="12" t="s">
        <v>62</v>
      </c>
      <c r="B20" s="62"/>
      <c r="C20" s="60"/>
      <c r="D20" s="60"/>
      <c r="E20" s="83">
        <f>E21+E22</f>
        <v>5025602593</v>
      </c>
      <c r="F20" s="31"/>
      <c r="G20" s="60"/>
      <c r="H20" s="61">
        <f>H21+H22</f>
        <v>29668250624</v>
      </c>
    </row>
    <row r="21" spans="1:8" ht="26.25" customHeight="1" x14ac:dyDescent="0.25">
      <c r="A21" s="43" t="s">
        <v>63</v>
      </c>
      <c r="B21" s="62"/>
      <c r="C21" s="60"/>
      <c r="D21" s="60"/>
      <c r="E21" s="83">
        <v>1695515313</v>
      </c>
      <c r="F21" s="31"/>
      <c r="G21" s="60"/>
      <c r="H21" s="61">
        <v>9978112806</v>
      </c>
    </row>
    <row r="22" spans="1:8" ht="26.25" customHeight="1" x14ac:dyDescent="0.25">
      <c r="A22" s="43" t="s">
        <v>64</v>
      </c>
      <c r="B22" s="62"/>
      <c r="C22" s="60"/>
      <c r="D22" s="60"/>
      <c r="E22" s="83">
        <v>3330087280</v>
      </c>
      <c r="F22" s="31"/>
      <c r="G22" s="60"/>
      <c r="H22" s="61">
        <v>19690137818</v>
      </c>
    </row>
    <row r="23" spans="1:8" ht="26.25" customHeight="1" thickBot="1" x14ac:dyDescent="0.3">
      <c r="A23" s="67" t="s">
        <v>65</v>
      </c>
      <c r="B23" s="71"/>
      <c r="C23" s="72"/>
      <c r="D23" s="72"/>
      <c r="E23" s="84">
        <f>E26+E27+E29</f>
        <v>2214031099</v>
      </c>
      <c r="F23" s="68"/>
      <c r="G23" s="72"/>
      <c r="H23" s="73">
        <f>H26+H27+H29</f>
        <v>13378293810</v>
      </c>
    </row>
    <row r="24" spans="1:8" ht="26.25" customHeight="1" x14ac:dyDescent="0.25">
      <c r="A24" s="12" t="s">
        <v>17</v>
      </c>
      <c r="B24" s="62">
        <f>SUM(B25:B30)</f>
        <v>1833445</v>
      </c>
      <c r="C24" s="60">
        <f>SUM(C25:C30)</f>
        <v>10310</v>
      </c>
      <c r="D24" s="60"/>
      <c r="E24" s="83">
        <f>SUM(E25:E30)</f>
        <v>7117059896</v>
      </c>
      <c r="F24" s="31">
        <f t="shared" ref="F24:F30" si="0">B24</f>
        <v>1833445</v>
      </c>
      <c r="G24" s="60">
        <f>SUM(G25:G30)</f>
        <v>70537</v>
      </c>
      <c r="H24" s="61">
        <f>SUM(H25:H30)</f>
        <v>42234484556</v>
      </c>
    </row>
    <row r="25" spans="1:8" ht="26.25" customHeight="1" x14ac:dyDescent="0.25">
      <c r="A25" s="46" t="s">
        <v>70</v>
      </c>
      <c r="B25" s="5">
        <v>1148555</v>
      </c>
      <c r="C25" s="44">
        <v>8617</v>
      </c>
      <c r="D25" s="60"/>
      <c r="E25" s="83">
        <v>4458390662</v>
      </c>
      <c r="F25" s="31">
        <f t="shared" si="0"/>
        <v>1148555</v>
      </c>
      <c r="G25" s="32">
        <v>58791</v>
      </c>
      <c r="H25" s="45">
        <v>26239749384</v>
      </c>
    </row>
    <row r="26" spans="1:8" ht="26.25" customHeight="1" x14ac:dyDescent="0.25">
      <c r="A26" s="46" t="s">
        <v>71</v>
      </c>
      <c r="B26" s="5">
        <v>516714</v>
      </c>
      <c r="C26" s="10">
        <v>83</v>
      </c>
      <c r="D26" s="60"/>
      <c r="E26" s="83">
        <v>1951995896</v>
      </c>
      <c r="F26" s="31">
        <f t="shared" si="0"/>
        <v>516714</v>
      </c>
      <c r="G26" s="10">
        <v>1206</v>
      </c>
      <c r="H26" s="45">
        <v>11819863500</v>
      </c>
    </row>
    <row r="27" spans="1:8" ht="26.25" customHeight="1" x14ac:dyDescent="0.25">
      <c r="A27" s="46" t="s">
        <v>72</v>
      </c>
      <c r="B27" s="5">
        <v>42621</v>
      </c>
      <c r="C27" s="10">
        <v>538</v>
      </c>
      <c r="D27" s="60"/>
      <c r="E27" s="83">
        <v>161181116</v>
      </c>
      <c r="F27" s="31">
        <f t="shared" si="0"/>
        <v>42621</v>
      </c>
      <c r="G27" s="10">
        <v>3281</v>
      </c>
      <c r="H27" s="45">
        <v>954983599</v>
      </c>
    </row>
    <row r="28" spans="1:8" ht="26.25" customHeight="1" x14ac:dyDescent="0.25">
      <c r="A28" s="46" t="s">
        <v>73</v>
      </c>
      <c r="B28" s="5">
        <v>7826</v>
      </c>
      <c r="C28" s="44">
        <v>83</v>
      </c>
      <c r="D28" s="60"/>
      <c r="E28" s="83">
        <v>29698135</v>
      </c>
      <c r="F28" s="31">
        <f t="shared" si="0"/>
        <v>7826</v>
      </c>
      <c r="G28" s="32">
        <v>552</v>
      </c>
      <c r="H28" s="45">
        <v>175510867</v>
      </c>
    </row>
    <row r="29" spans="1:8" ht="26.25" customHeight="1" x14ac:dyDescent="0.25">
      <c r="A29" s="46" t="s">
        <v>74</v>
      </c>
      <c r="B29" s="5">
        <v>19881</v>
      </c>
      <c r="C29" s="10">
        <v>51</v>
      </c>
      <c r="D29" s="60"/>
      <c r="E29" s="83">
        <v>100854087</v>
      </c>
      <c r="F29" s="31">
        <f t="shared" si="0"/>
        <v>19881</v>
      </c>
      <c r="G29" s="10">
        <v>379</v>
      </c>
      <c r="H29" s="45">
        <v>603446711</v>
      </c>
    </row>
    <row r="30" spans="1:8" ht="26.25" customHeight="1" x14ac:dyDescent="0.25">
      <c r="A30" s="46" t="s">
        <v>75</v>
      </c>
      <c r="B30" s="87">
        <v>97848</v>
      </c>
      <c r="C30" s="60">
        <v>938</v>
      </c>
      <c r="D30" s="60"/>
      <c r="E30" s="83">
        <v>414940000</v>
      </c>
      <c r="F30" s="31">
        <f t="shared" si="0"/>
        <v>97848</v>
      </c>
      <c r="G30" s="60">
        <v>6328</v>
      </c>
      <c r="H30" s="83">
        <v>2440930495</v>
      </c>
    </row>
    <row r="31" spans="1:8" ht="26.25" customHeight="1" x14ac:dyDescent="0.25">
      <c r="A31" s="93" t="s">
        <v>16</v>
      </c>
      <c r="B31" s="94">
        <f>SUM(B32:B33)</f>
        <v>2017</v>
      </c>
      <c r="C31" s="95"/>
      <c r="D31" s="95"/>
      <c r="E31" s="96">
        <f>SUM(E32:E33)</f>
        <v>122573796</v>
      </c>
      <c r="F31" s="94">
        <f>SUM(F32:F33)</f>
        <v>13830</v>
      </c>
      <c r="G31" s="101"/>
      <c r="H31" s="96">
        <f>SUM(H32:H33)</f>
        <v>812059878</v>
      </c>
    </row>
    <row r="32" spans="1:8" ht="26.25" customHeight="1" x14ac:dyDescent="0.25">
      <c r="A32" s="46" t="s">
        <v>76</v>
      </c>
      <c r="B32" s="87">
        <v>1134</v>
      </c>
      <c r="C32" s="60"/>
      <c r="D32" s="60"/>
      <c r="E32" s="83">
        <v>41858766</v>
      </c>
      <c r="F32" s="87">
        <v>8247</v>
      </c>
      <c r="G32" s="60"/>
      <c r="H32" s="33">
        <v>302555568</v>
      </c>
    </row>
    <row r="33" spans="1:8" ht="26.25" customHeight="1" thickBot="1" x14ac:dyDescent="0.3">
      <c r="A33" s="47" t="s">
        <v>77</v>
      </c>
      <c r="B33" s="88">
        <v>883</v>
      </c>
      <c r="C33" s="27"/>
      <c r="D33" s="27"/>
      <c r="E33" s="82">
        <v>80715030</v>
      </c>
      <c r="F33" s="88">
        <v>5583</v>
      </c>
      <c r="G33" s="27"/>
      <c r="H33" s="14">
        <v>509504310</v>
      </c>
    </row>
    <row r="34" spans="1:8" s="49" customFormat="1" ht="21.75" customHeight="1" thickTop="1" x14ac:dyDescent="0.25">
      <c r="A34" s="20" t="s">
        <v>91</v>
      </c>
      <c r="B34" s="48"/>
      <c r="C34" s="48"/>
      <c r="D34" s="48"/>
      <c r="E34" s="48"/>
      <c r="F34" s="48"/>
      <c r="G34" s="48"/>
      <c r="H34" s="48"/>
    </row>
    <row r="35" spans="1:8" s="49" customFormat="1" ht="21.75" customHeight="1" x14ac:dyDescent="0.25">
      <c r="A35" s="20" t="s">
        <v>83</v>
      </c>
      <c r="B35" s="48"/>
      <c r="C35" s="48"/>
      <c r="D35" s="48"/>
      <c r="E35" s="48"/>
      <c r="F35" s="48"/>
      <c r="G35" s="48"/>
      <c r="H35" s="48"/>
    </row>
    <row r="36" spans="1:8" s="49" customFormat="1" ht="21.75" customHeight="1" x14ac:dyDescent="0.25">
      <c r="A36" s="20" t="s">
        <v>66</v>
      </c>
      <c r="B36" s="48"/>
      <c r="C36" s="48"/>
      <c r="D36" s="48"/>
      <c r="E36" s="48"/>
      <c r="F36" s="48"/>
      <c r="G36" s="48"/>
      <c r="H36" s="48"/>
    </row>
    <row r="37" spans="1:8" s="49" customFormat="1" ht="21.75" customHeight="1" x14ac:dyDescent="0.25">
      <c r="A37" s="20" t="s">
        <v>67</v>
      </c>
      <c r="B37" s="48"/>
      <c r="C37" s="48"/>
      <c r="D37" s="48"/>
      <c r="E37" s="48"/>
      <c r="F37" s="48"/>
      <c r="G37" s="48"/>
      <c r="H37" s="48"/>
    </row>
    <row r="38" spans="1:8" s="49" customFormat="1" ht="21.75" customHeight="1" x14ac:dyDescent="0.25">
      <c r="A38" s="20" t="s">
        <v>68</v>
      </c>
      <c r="B38" s="48"/>
      <c r="C38" s="48"/>
      <c r="D38" s="48"/>
      <c r="E38" s="48"/>
      <c r="F38" s="48"/>
      <c r="G38" s="48"/>
      <c r="H38" s="48"/>
    </row>
    <row r="39" spans="1:8" s="49" customFormat="1" ht="21.75" customHeight="1" x14ac:dyDescent="0.25">
      <c r="A39" s="109" t="s">
        <v>107</v>
      </c>
      <c r="B39" s="48"/>
      <c r="C39" s="48"/>
      <c r="D39" s="48"/>
      <c r="E39" s="48"/>
      <c r="F39" s="48"/>
      <c r="G39" s="48"/>
      <c r="H39" s="48"/>
    </row>
  </sheetData>
  <mergeCells count="24">
    <mergeCell ref="D4:E4"/>
    <mergeCell ref="D5:E5"/>
    <mergeCell ref="D6:E6"/>
    <mergeCell ref="F3:G3"/>
    <mergeCell ref="A1:H1"/>
    <mergeCell ref="B2:E2"/>
    <mergeCell ref="F2:H2"/>
    <mergeCell ref="B3:C3"/>
    <mergeCell ref="D3:E3"/>
    <mergeCell ref="A8:H8"/>
    <mergeCell ref="B9:E9"/>
    <mergeCell ref="F9:H9"/>
    <mergeCell ref="B10:C10"/>
    <mergeCell ref="D10:E10"/>
    <mergeCell ref="F10:G11"/>
    <mergeCell ref="H10:H11"/>
    <mergeCell ref="B16:E16"/>
    <mergeCell ref="F16:H16"/>
    <mergeCell ref="A9:A11"/>
    <mergeCell ref="A16:A18"/>
    <mergeCell ref="H17:H18"/>
    <mergeCell ref="B17:C17"/>
    <mergeCell ref="D17:E18"/>
    <mergeCell ref="F17:G17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&amp;C&amp;"微軟正黑體,粗體"&amp;16勞工保險局109年6月統計提要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就業保險&amp;積欠墊償</vt:lpstr>
      <vt:lpstr>勞工退休金&amp;農民保險</vt:lpstr>
      <vt:lpstr>老農津貼&amp;國民年金</vt:lpstr>
      <vt:lpstr>'勞工退休金&amp;農民保險'!Print_Area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2</cp:revision>
  <cp:lastPrinted>2020-03-25T08:38:14Z</cp:lastPrinted>
  <dcterms:created xsi:type="dcterms:W3CDTF">2017-08-23T09:13:13Z</dcterms:created>
  <dcterms:modified xsi:type="dcterms:W3CDTF">2020-08-06T08:01:00Z</dcterms:modified>
  <dc:language>zh-TW</dc:language>
</cp:coreProperties>
</file>