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4" i="4" l="1"/>
  <c r="G6" i="4" l="1"/>
  <c r="G5" i="4"/>
  <c r="H4" i="4"/>
  <c r="C4" i="4"/>
  <c r="G4" i="4" s="1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F30" i="4"/>
  <c r="F29" i="4"/>
  <c r="F28" i="4"/>
  <c r="F27" i="4"/>
  <c r="F26" i="4"/>
  <c r="F25" i="4"/>
  <c r="H24" i="4"/>
  <c r="G24" i="4"/>
  <c r="C24" i="4"/>
  <c r="B24" i="4"/>
  <c r="F24" i="4" s="1"/>
  <c r="F19" i="4" s="1"/>
  <c r="H23" i="4"/>
  <c r="H20" i="4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H19" i="4" l="1"/>
  <c r="B19" i="4"/>
  <c r="E16" i="1"/>
</calcChain>
</file>

<file path=xl/sharedStrings.xml><?xml version="1.0" encoding="utf-8"?>
<sst xmlns="http://schemas.openxmlformats.org/spreadsheetml/2006/main" count="232" uniqueCount="108">
  <si>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</si>
  <si>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</si>
  <si>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</si>
  <si>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</si>
  <si>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</si>
  <si>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</si>
  <si>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</si>
  <si>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</si>
  <si>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</si>
  <si>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</si>
  <si>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</si>
  <si>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</si>
  <si>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</si>
  <si>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</si>
  <si>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</si>
  <si>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</si>
  <si>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</si>
  <si>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</si>
  <si>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</si>
  <si>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</si>
  <si>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</si>
  <si>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</si>
  <si>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</si>
  <si>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</si>
  <si>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</si>
  <si>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</si>
  <si>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</si>
  <si>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</si>
  <si>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</si>
  <si>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</si>
  <si>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</si>
  <si>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</si>
  <si>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</si>
  <si>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</si>
  <si>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</si>
  <si>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</si>
  <si>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</si>
  <si>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</si>
  <si>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</si>
  <si>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</si>
  <si>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</si>
  <si>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</si>
  <si>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</si>
  <si>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</si>
  <si>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</si>
  <si>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</si>
  <si>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</si>
  <si>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</si>
  <si>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</si>
  <si>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</si>
  <si>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</si>
  <si>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</si>
  <si>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</si>
  <si>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</si>
  <si>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</si>
  <si>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</si>
  <si>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</si>
  <si>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</si>
  <si>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</si>
  <si>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</si>
  <si>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</si>
  <si>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</si>
  <si>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</si>
  <si>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</si>
  <si>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</si>
  <si>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</si>
  <si>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</si>
  <si>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</si>
  <si>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</si>
  <si>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</si>
  <si>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</si>
  <si>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</si>
  <si>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</si>
  <si>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</si>
  <si>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</si>
  <si>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</si>
  <si>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</si>
  <si>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</si>
  <si>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</si>
  <si>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</si>
  <si>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</si>
  <si>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</si>
  <si>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</si>
  <si>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</si>
  <si>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</si>
  <si>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</si>
  <si>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</si>
  <si>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</si>
  <si>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</si>
  <si>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</si>
  <si>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</si>
  <si>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</si>
  <si>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</si>
  <si>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</si>
  <si>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</si>
  <si>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</si>
  <si>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</si>
  <si>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</si>
  <si>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</si>
  <si>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</si>
  <si>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7、8月數</t>
    <phoneticPr fontId="6" type="noConversion"/>
  </si>
  <si>
    <t>7月</t>
    <phoneticPr fontId="6" type="noConversion"/>
  </si>
  <si>
    <t>8月</t>
    <phoneticPr fontId="6" type="noConversion"/>
  </si>
  <si>
    <t>8月數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</si>
  <si>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1,480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7,246,671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55,543,564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</si>
  <si>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6,950,171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690,970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</si>
  <si>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本月勞工退休金雇主平均提繳率</t>
    </r>
    <r>
      <rPr>
        <sz val="12"/>
        <color rgb="FF000000"/>
        <rFont val="Times New Roman"/>
        <family val="1"/>
        <charset val="136"/>
      </rPr>
      <t xml:space="preserve"> 6.03 %</t>
    </r>
    <r>
      <rPr>
        <sz val="12"/>
        <color rgb="FF000000"/>
        <rFont val="微軟正黑體"/>
        <family val="2"/>
        <charset val="136"/>
      </rPr>
      <t>、個人平均提繳率</t>
    </r>
    <r>
      <rPr>
        <sz val="12"/>
        <color rgb="FF000000"/>
        <rFont val="Times New Roman"/>
        <family val="1"/>
        <charset val="136"/>
      </rPr>
      <t xml:space="preserve"> 5.62 %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</si>
  <si>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6. 8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710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261,768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1,548,562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</si>
</sst>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3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8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1" t="s">
        <v>0</v>
      </c>
      <c r="B1" s="112"/>
      <c r="C1" s="112"/>
      <c r="D1" s="112"/>
      <c r="E1" s="112"/>
      <c r="F1" s="112"/>
      <c r="G1" s="113"/>
    </row>
    <row r="2" spans="1:7" ht="30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5">
        <v>575623</v>
      </c>
      <c r="C4" s="6"/>
      <c r="D4" s="7"/>
      <c r="E4" s="5">
        <f>B4</f>
        <v>575623</v>
      </c>
      <c r="F4" s="6"/>
      <c r="G4" s="7"/>
    </row>
    <row r="5" spans="1:7" ht="28.35" customHeight="1" x14ac:dyDescent="0.25">
      <c r="A5" s="8" t="s">
        <v>80</v>
      </c>
      <c r="B5" s="9"/>
      <c r="C5" s="10">
        <v>10515087</v>
      </c>
      <c r="D5" s="11"/>
      <c r="E5" s="9"/>
      <c r="F5" s="10">
        <f>C5</f>
        <v>10515087</v>
      </c>
      <c r="G5" s="11"/>
    </row>
    <row r="6" spans="1:7" ht="28.35" customHeight="1" x14ac:dyDescent="0.25">
      <c r="A6" s="8" t="s">
        <v>8</v>
      </c>
      <c r="B6" s="78"/>
      <c r="C6" s="78"/>
      <c r="D6" s="33">
        <v>32511</v>
      </c>
      <c r="E6" s="78"/>
      <c r="F6" s="78"/>
      <c r="G6" s="33">
        <v>32534</v>
      </c>
    </row>
    <row r="7" spans="1:7" ht="28.35" customHeight="1" x14ac:dyDescent="0.25">
      <c r="A7" s="8" t="s">
        <v>9</v>
      </c>
      <c r="B7" s="78"/>
      <c r="C7" s="78"/>
      <c r="D7" s="33">
        <f>D8+D9</f>
        <v>33945178850</v>
      </c>
      <c r="E7" s="78"/>
      <c r="F7" s="78"/>
      <c r="G7" s="33">
        <f>G8+G9</f>
        <v>271311987842</v>
      </c>
    </row>
    <row r="8" spans="1:7" ht="28.35" customHeight="1" x14ac:dyDescent="0.25">
      <c r="A8" s="12" t="s">
        <v>10</v>
      </c>
      <c r="B8" s="13"/>
      <c r="C8" s="13"/>
      <c r="D8" s="11">
        <v>33277378714</v>
      </c>
      <c r="E8" s="13"/>
      <c r="F8" s="13"/>
      <c r="G8" s="11">
        <v>265985869960</v>
      </c>
    </row>
    <row r="9" spans="1:7" ht="28.35" customHeight="1" thickBot="1" x14ac:dyDescent="0.3">
      <c r="A9" s="12" t="s">
        <v>11</v>
      </c>
      <c r="B9" s="13"/>
      <c r="C9" s="13"/>
      <c r="D9" s="14">
        <v>667800136</v>
      </c>
      <c r="E9" s="13"/>
      <c r="F9" s="13"/>
      <c r="G9" s="11">
        <v>5326117882</v>
      </c>
    </row>
    <row r="10" spans="1:7" ht="30" customHeight="1" thickTop="1" thickBot="1" x14ac:dyDescent="0.3">
      <c r="A10" s="115" t="s">
        <v>12</v>
      </c>
      <c r="B10" s="116" t="s">
        <v>13</v>
      </c>
      <c r="C10" s="117"/>
      <c r="D10" s="118" t="s">
        <v>6</v>
      </c>
      <c r="E10" s="116" t="s">
        <v>13</v>
      </c>
      <c r="F10" s="117"/>
      <c r="G10" s="118" t="s">
        <v>6</v>
      </c>
    </row>
    <row r="11" spans="1:7" ht="23.25" customHeight="1" thickTop="1" thickBot="1" x14ac:dyDescent="0.3">
      <c r="A11" s="115"/>
      <c r="B11" s="53"/>
      <c r="C11" s="57" t="s">
        <v>14</v>
      </c>
      <c r="D11" s="118"/>
      <c r="E11" s="53"/>
      <c r="F11" s="57" t="s">
        <v>14</v>
      </c>
      <c r="G11" s="118"/>
    </row>
    <row r="12" spans="1:7" ht="28.35" customHeight="1" thickTop="1" x14ac:dyDescent="0.25">
      <c r="A12" s="4" t="s">
        <v>15</v>
      </c>
      <c r="B12" s="16">
        <f>B13+B14</f>
        <v>1823036</v>
      </c>
      <c r="C12" s="17"/>
      <c r="D12" s="7">
        <f>D13+D14</f>
        <v>36659136023</v>
      </c>
      <c r="E12" s="16">
        <f>E13+E14</f>
        <v>3145562</v>
      </c>
      <c r="F12" s="17"/>
      <c r="G12" s="7">
        <f>G13+G14</f>
        <v>293137545843</v>
      </c>
    </row>
    <row r="13" spans="1:7" ht="28.35" customHeight="1" x14ac:dyDescent="0.25">
      <c r="A13" s="12" t="s">
        <v>10</v>
      </c>
      <c r="B13" s="5">
        <v>1429101</v>
      </c>
      <c r="C13" s="18"/>
      <c r="D13" s="11">
        <v>35981017162</v>
      </c>
      <c r="E13" s="5">
        <v>1715107</v>
      </c>
      <c r="F13" s="10"/>
      <c r="G13" s="11">
        <v>288426456885</v>
      </c>
    </row>
    <row r="14" spans="1:7" ht="28.35" customHeight="1" thickBot="1" x14ac:dyDescent="0.3">
      <c r="A14" s="12" t="s">
        <v>11</v>
      </c>
      <c r="B14" s="5">
        <v>393935</v>
      </c>
      <c r="C14" s="18"/>
      <c r="D14" s="11">
        <v>678118861</v>
      </c>
      <c r="E14" s="5">
        <v>1430455</v>
      </c>
      <c r="F14" s="10"/>
      <c r="G14" s="11">
        <v>4711088958</v>
      </c>
    </row>
    <row r="15" spans="1:7" ht="28.35" customHeight="1" x14ac:dyDescent="0.25">
      <c r="A15" s="63" t="s">
        <v>16</v>
      </c>
      <c r="B15" s="64">
        <f>B17+B18+B20+B23+B26+B28</f>
        <v>432015</v>
      </c>
      <c r="C15" s="65"/>
      <c r="D15" s="66">
        <f>D17+D18+D20+D23+D26+D28</f>
        <v>12349161208</v>
      </c>
      <c r="E15" s="64">
        <f>E17+E18+E20+E23+E26+E28</f>
        <v>1754541</v>
      </c>
      <c r="F15" s="65"/>
      <c r="G15" s="66">
        <f>G17+G18+G20+G23+G26+G28</f>
        <v>104547874621</v>
      </c>
    </row>
    <row r="16" spans="1:7" ht="28.35" customHeight="1" thickBot="1" x14ac:dyDescent="0.3">
      <c r="A16" s="67" t="s">
        <v>17</v>
      </c>
      <c r="B16" s="68">
        <f t="shared" ref="B16:G16" si="0">B21+B24+B27</f>
        <v>1391021</v>
      </c>
      <c r="C16" s="69">
        <f t="shared" si="0"/>
        <v>13423</v>
      </c>
      <c r="D16" s="70">
        <f t="shared" si="0"/>
        <v>24309974815</v>
      </c>
      <c r="E16" s="68">
        <f t="shared" si="0"/>
        <v>1391021</v>
      </c>
      <c r="F16" s="69">
        <f t="shared" si="0"/>
        <v>93223</v>
      </c>
      <c r="G16" s="70">
        <f t="shared" si="0"/>
        <v>188589671222</v>
      </c>
    </row>
    <row r="17" spans="1:7" ht="28.35" customHeight="1" x14ac:dyDescent="0.25">
      <c r="A17" s="63" t="s">
        <v>18</v>
      </c>
      <c r="B17" s="79">
        <v>10078</v>
      </c>
      <c r="C17" s="80"/>
      <c r="D17" s="81">
        <v>647574490</v>
      </c>
      <c r="E17" s="79">
        <v>80166</v>
      </c>
      <c r="F17" s="80"/>
      <c r="G17" s="81">
        <v>5155193591</v>
      </c>
    </row>
    <row r="18" spans="1:7" ht="28.35" customHeight="1" x14ac:dyDescent="0.25">
      <c r="A18" s="89" t="s">
        <v>19</v>
      </c>
      <c r="B18" s="90">
        <v>14362</v>
      </c>
      <c r="C18" s="91"/>
      <c r="D18" s="92">
        <v>265992008</v>
      </c>
      <c r="E18" s="90">
        <v>111091</v>
      </c>
      <c r="F18" s="91"/>
      <c r="G18" s="92">
        <v>2161611333</v>
      </c>
    </row>
    <row r="19" spans="1:7" ht="28.35" customHeight="1" x14ac:dyDescent="0.25">
      <c r="A19" s="12" t="s">
        <v>20</v>
      </c>
      <c r="B19" s="77">
        <f>B20+B21</f>
        <v>6193</v>
      </c>
      <c r="C19" s="60"/>
      <c r="D19" s="75">
        <f>D20+D21</f>
        <v>463845250</v>
      </c>
      <c r="E19" s="77">
        <f>E20+E21</f>
        <v>16256</v>
      </c>
      <c r="F19" s="60"/>
      <c r="G19" s="75">
        <f>G20+G21</f>
        <v>3754436280</v>
      </c>
    </row>
    <row r="20" spans="1:7" ht="28.35" customHeight="1" x14ac:dyDescent="0.25">
      <c r="A20" s="43" t="s">
        <v>21</v>
      </c>
      <c r="B20" s="77">
        <v>1552</v>
      </c>
      <c r="C20" s="60"/>
      <c r="D20" s="75">
        <v>413200222</v>
      </c>
      <c r="E20" s="77">
        <v>11615</v>
      </c>
      <c r="F20" s="60"/>
      <c r="G20" s="75">
        <v>3331387223</v>
      </c>
    </row>
    <row r="21" spans="1:7" ht="28.35" customHeight="1" x14ac:dyDescent="0.25">
      <c r="A21" s="43" t="s">
        <v>22</v>
      </c>
      <c r="B21" s="77">
        <v>4641</v>
      </c>
      <c r="C21" s="60">
        <v>35</v>
      </c>
      <c r="D21" s="75">
        <v>50645028</v>
      </c>
      <c r="E21" s="77">
        <f>B21</f>
        <v>4641</v>
      </c>
      <c r="F21" s="60">
        <v>342</v>
      </c>
      <c r="G21" s="75">
        <v>423049057</v>
      </c>
    </row>
    <row r="22" spans="1:7" ht="28.35" customHeight="1" x14ac:dyDescent="0.25">
      <c r="A22" s="93" t="s">
        <v>23</v>
      </c>
      <c r="B22" s="94">
        <f>B23+B24</f>
        <v>1362166</v>
      </c>
      <c r="C22" s="95"/>
      <c r="D22" s="96">
        <f>D23+D24</f>
        <v>32531006635</v>
      </c>
      <c r="E22" s="94">
        <f>E23+E24</f>
        <v>1420222</v>
      </c>
      <c r="F22" s="95"/>
      <c r="G22" s="96">
        <f>G23+G24</f>
        <v>259989057020</v>
      </c>
    </row>
    <row r="23" spans="1:7" ht="28.35" customHeight="1" x14ac:dyDescent="0.25">
      <c r="A23" s="43" t="s">
        <v>21</v>
      </c>
      <c r="B23" s="87">
        <v>7718</v>
      </c>
      <c r="C23" s="60"/>
      <c r="D23" s="83">
        <v>8676690500</v>
      </c>
      <c r="E23" s="87">
        <v>65774</v>
      </c>
      <c r="F23" s="60"/>
      <c r="G23" s="83">
        <v>74975048173</v>
      </c>
    </row>
    <row r="24" spans="1:7" ht="28.35" customHeight="1" x14ac:dyDescent="0.25">
      <c r="A24" s="43" t="s">
        <v>24</v>
      </c>
      <c r="B24" s="87">
        <v>1354448</v>
      </c>
      <c r="C24" s="60">
        <v>12949</v>
      </c>
      <c r="D24" s="83">
        <v>23854316135</v>
      </c>
      <c r="E24" s="87">
        <f>B24</f>
        <v>1354448</v>
      </c>
      <c r="F24" s="60">
        <v>89247</v>
      </c>
      <c r="G24" s="83">
        <v>185014008847</v>
      </c>
    </row>
    <row r="25" spans="1:7" ht="28.35" customHeight="1" x14ac:dyDescent="0.25">
      <c r="A25" s="93" t="s">
        <v>25</v>
      </c>
      <c r="B25" s="94">
        <f>B26+B27</f>
        <v>42455</v>
      </c>
      <c r="C25" s="95"/>
      <c r="D25" s="96">
        <f>D26+D27</f>
        <v>2365742110</v>
      </c>
      <c r="E25" s="94">
        <f>E26+E27</f>
        <v>123585</v>
      </c>
      <c r="F25" s="95"/>
      <c r="G25" s="96">
        <f>G26+G27</f>
        <v>19923762256</v>
      </c>
    </row>
    <row r="26" spans="1:7" ht="28.35" customHeight="1" x14ac:dyDescent="0.25">
      <c r="A26" s="43" t="s">
        <v>21</v>
      </c>
      <c r="B26" s="87">
        <v>10523</v>
      </c>
      <c r="C26" s="60"/>
      <c r="D26" s="83">
        <v>1960728458</v>
      </c>
      <c r="E26" s="87">
        <v>91653</v>
      </c>
      <c r="F26" s="60"/>
      <c r="G26" s="83">
        <v>16771148938</v>
      </c>
    </row>
    <row r="27" spans="1:7" ht="28.35" customHeight="1" x14ac:dyDescent="0.25">
      <c r="A27" s="97" t="s">
        <v>24</v>
      </c>
      <c r="B27" s="98">
        <v>31932</v>
      </c>
      <c r="C27" s="99">
        <v>439</v>
      </c>
      <c r="D27" s="100">
        <v>405013652</v>
      </c>
      <c r="E27" s="98">
        <f>B27</f>
        <v>31932</v>
      </c>
      <c r="F27" s="99">
        <v>3634</v>
      </c>
      <c r="G27" s="100">
        <v>3152613318</v>
      </c>
    </row>
    <row r="28" spans="1:7" ht="28.35" customHeight="1" thickBot="1" x14ac:dyDescent="0.3">
      <c r="A28" s="42" t="s">
        <v>26</v>
      </c>
      <c r="B28" s="36">
        <v>387782</v>
      </c>
      <c r="C28" s="28"/>
      <c r="D28" s="14">
        <v>384975530</v>
      </c>
      <c r="E28" s="36">
        <v>1394242</v>
      </c>
      <c r="F28" s="28"/>
      <c r="G28" s="14">
        <v>2153485363</v>
      </c>
    </row>
    <row r="29" spans="1:7" ht="20.25" customHeight="1" thickTop="1" x14ac:dyDescent="0.25">
      <c r="A29" s="108" t="s">
        <v>92</v>
      </c>
    </row>
    <row r="30" spans="1:7" ht="20.25" customHeight="1" x14ac:dyDescent="0.25">
      <c r="A30" s="108" t="s">
        <v>93</v>
      </c>
    </row>
    <row r="31" spans="1:7" ht="20.25" customHeight="1" x14ac:dyDescent="0.25">
      <c r="A31" s="109" t="s">
        <v>104</v>
      </c>
    </row>
    <row r="32" spans="1:7" ht="21" customHeight="1" x14ac:dyDescent="0.25">
      <c r="A32" s="108" t="s">
        <v>94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&amp;C&amp;"微軟正黑體,粗體"&amp;16勞工保險局109年8月統計提要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11" t="s">
        <v>27</v>
      </c>
      <c r="B1" s="112"/>
      <c r="C1" s="112"/>
      <c r="D1" s="112"/>
      <c r="E1" s="112"/>
      <c r="F1" s="112"/>
      <c r="G1" s="113"/>
    </row>
    <row r="2" spans="1:7" ht="28.15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21">
        <v>527339</v>
      </c>
      <c r="C4" s="22"/>
      <c r="D4" s="7"/>
      <c r="E4" s="21">
        <f>B4</f>
        <v>527339</v>
      </c>
      <c r="F4" s="22"/>
      <c r="G4" s="7"/>
    </row>
    <row r="5" spans="1:7" ht="28.15" customHeight="1" x14ac:dyDescent="0.25">
      <c r="A5" s="8" t="s">
        <v>80</v>
      </c>
      <c r="B5" s="23"/>
      <c r="C5" s="24">
        <v>7006196</v>
      </c>
      <c r="D5" s="11"/>
      <c r="E5" s="23"/>
      <c r="F5" s="24">
        <f>C5</f>
        <v>7006196</v>
      </c>
      <c r="G5" s="11"/>
    </row>
    <row r="6" spans="1:7" ht="28.15" customHeight="1" x14ac:dyDescent="0.25">
      <c r="A6" s="8" t="s">
        <v>8</v>
      </c>
      <c r="B6" s="5"/>
      <c r="C6" s="10"/>
      <c r="D6" s="11">
        <v>34173</v>
      </c>
      <c r="E6" s="13"/>
      <c r="F6" s="13"/>
      <c r="G6" s="11">
        <v>34167</v>
      </c>
    </row>
    <row r="7" spans="1:7" ht="28.15" customHeight="1" thickBot="1" x14ac:dyDescent="0.3">
      <c r="A7" s="25" t="s">
        <v>9</v>
      </c>
      <c r="B7" s="26"/>
      <c r="C7" s="27"/>
      <c r="D7" s="14">
        <v>2410083559</v>
      </c>
      <c r="E7" s="28"/>
      <c r="F7" s="28"/>
      <c r="G7" s="14">
        <v>19276381178</v>
      </c>
    </row>
    <row r="8" spans="1:7" ht="28.15" customHeight="1" thickTop="1" thickBot="1" x14ac:dyDescent="0.3">
      <c r="A8" s="115" t="s">
        <v>12</v>
      </c>
      <c r="B8" s="116" t="s">
        <v>13</v>
      </c>
      <c r="C8" s="116"/>
      <c r="D8" s="114" t="s">
        <v>6</v>
      </c>
      <c r="E8" s="116" t="s">
        <v>13</v>
      </c>
      <c r="F8" s="116"/>
      <c r="G8" s="114" t="s">
        <v>6</v>
      </c>
    </row>
    <row r="9" spans="1:7" ht="18" thickTop="1" thickBot="1" x14ac:dyDescent="0.3">
      <c r="A9" s="115"/>
      <c r="B9" s="53"/>
      <c r="C9" s="54" t="s">
        <v>28</v>
      </c>
      <c r="D9" s="114"/>
      <c r="E9" s="15"/>
      <c r="F9" s="54" t="s">
        <v>28</v>
      </c>
      <c r="G9" s="114"/>
    </row>
    <row r="10" spans="1:7" ht="28.15" customHeight="1" thickTop="1" x14ac:dyDescent="0.25">
      <c r="A10" s="29" t="s">
        <v>15</v>
      </c>
      <c r="B10" s="16">
        <f t="shared" ref="B10:G10" si="0">SUM(B11:B15)</f>
        <v>213746</v>
      </c>
      <c r="C10" s="17">
        <f t="shared" si="0"/>
        <v>54127</v>
      </c>
      <c r="D10" s="30">
        <f t="shared" si="0"/>
        <v>2003329501</v>
      </c>
      <c r="E10" s="16">
        <f t="shared" si="0"/>
        <v>1108601</v>
      </c>
      <c r="F10" s="17">
        <f t="shared" si="0"/>
        <v>267292</v>
      </c>
      <c r="G10" s="30">
        <f t="shared" si="0"/>
        <v>15086892434</v>
      </c>
    </row>
    <row r="11" spans="1:7" ht="28.15" customHeight="1" x14ac:dyDescent="0.25">
      <c r="A11" s="12" t="s">
        <v>29</v>
      </c>
      <c r="B11" s="5">
        <v>44809</v>
      </c>
      <c r="C11" s="10">
        <v>7918</v>
      </c>
      <c r="D11" s="19">
        <v>1003838444</v>
      </c>
      <c r="E11" s="31">
        <v>326939</v>
      </c>
      <c r="F11" s="32">
        <v>76005</v>
      </c>
      <c r="G11" s="33">
        <v>7435280386</v>
      </c>
    </row>
    <row r="12" spans="1:7" ht="28.15" customHeight="1" x14ac:dyDescent="0.25">
      <c r="A12" s="12" t="s">
        <v>30</v>
      </c>
      <c r="B12" s="5">
        <v>2701</v>
      </c>
      <c r="C12" s="10">
        <f>B12</f>
        <v>2701</v>
      </c>
      <c r="D12" s="19">
        <v>135036008</v>
      </c>
      <c r="E12" s="5">
        <v>23084</v>
      </c>
      <c r="F12" s="10">
        <v>23084</v>
      </c>
      <c r="G12" s="19">
        <v>1179459237</v>
      </c>
    </row>
    <row r="13" spans="1:7" ht="28.15" customHeight="1" x14ac:dyDescent="0.25">
      <c r="A13" s="12" t="s">
        <v>31</v>
      </c>
      <c r="B13" s="5">
        <v>3223</v>
      </c>
      <c r="C13" s="10">
        <v>1133</v>
      </c>
      <c r="D13" s="19">
        <v>69243869</v>
      </c>
      <c r="E13" s="5">
        <v>19252</v>
      </c>
      <c r="F13" s="10">
        <v>5848</v>
      </c>
      <c r="G13" s="19">
        <v>443275116</v>
      </c>
    </row>
    <row r="14" spans="1:7" ht="28.15" customHeight="1" x14ac:dyDescent="0.25">
      <c r="A14" s="12" t="s">
        <v>32</v>
      </c>
      <c r="B14" s="5">
        <v>34648</v>
      </c>
      <c r="C14" s="10">
        <v>5970</v>
      </c>
      <c r="D14" s="19">
        <v>701695543</v>
      </c>
      <c r="E14" s="5">
        <v>283663</v>
      </c>
      <c r="F14" s="10">
        <v>53379</v>
      </c>
      <c r="G14" s="19">
        <v>5697663911</v>
      </c>
    </row>
    <row r="15" spans="1:7" ht="28.15" customHeight="1" thickBot="1" x14ac:dyDescent="0.3">
      <c r="A15" s="34" t="s">
        <v>33</v>
      </c>
      <c r="B15" s="26">
        <v>128365</v>
      </c>
      <c r="C15" s="27">
        <v>36405</v>
      </c>
      <c r="D15" s="35">
        <v>93515637</v>
      </c>
      <c r="E15" s="26">
        <v>455663</v>
      </c>
      <c r="F15" s="27">
        <v>108976</v>
      </c>
      <c r="G15" s="35">
        <v>331213784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11" t="s">
        <v>34</v>
      </c>
      <c r="B18" s="112"/>
      <c r="C18" s="112"/>
      <c r="D18" s="112"/>
      <c r="E18" s="112"/>
      <c r="F18" s="112"/>
      <c r="G18" s="113"/>
    </row>
    <row r="19" spans="1:7" ht="28.15" customHeight="1" thickTop="1" thickBot="1" x14ac:dyDescent="0.3">
      <c r="A19" s="74"/>
      <c r="B19" s="114" t="s">
        <v>1</v>
      </c>
      <c r="C19" s="114"/>
      <c r="D19" s="114"/>
      <c r="E19" s="114" t="s">
        <v>2</v>
      </c>
      <c r="F19" s="114"/>
      <c r="G19" s="114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81</v>
      </c>
      <c r="B21" s="16">
        <v>537306</v>
      </c>
      <c r="C21" s="6"/>
      <c r="D21" s="7"/>
      <c r="E21" s="76">
        <f>B21</f>
        <v>537306</v>
      </c>
      <c r="F21" s="6"/>
      <c r="G21" s="40"/>
    </row>
    <row r="22" spans="1:7" ht="28.15" customHeight="1" x14ac:dyDescent="0.25">
      <c r="A22" s="8" t="s">
        <v>82</v>
      </c>
      <c r="B22" s="9"/>
      <c r="C22" s="24">
        <v>7579615</v>
      </c>
      <c r="D22" s="11"/>
      <c r="E22" s="9"/>
      <c r="F22" s="24">
        <f>C22</f>
        <v>7579615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33828</v>
      </c>
      <c r="E23" s="31"/>
      <c r="F23" s="32"/>
      <c r="G23" s="33">
        <v>33839</v>
      </c>
    </row>
    <row r="24" spans="1:7" ht="28.15" customHeight="1" x14ac:dyDescent="0.25">
      <c r="A24" s="25" t="s">
        <v>37</v>
      </c>
      <c r="B24" s="36"/>
      <c r="C24" s="28"/>
      <c r="D24" s="14">
        <v>63960091</v>
      </c>
      <c r="E24" s="36"/>
      <c r="F24" s="28"/>
      <c r="G24" s="14">
        <v>509664560</v>
      </c>
    </row>
    <row r="25" spans="1:7" ht="33" customHeight="1" x14ac:dyDescent="0.25">
      <c r="A25" s="37" t="s">
        <v>38</v>
      </c>
      <c r="B25" s="50" t="s">
        <v>4</v>
      </c>
      <c r="C25" s="110" t="s">
        <v>5</v>
      </c>
      <c r="D25" s="52" t="s">
        <v>6</v>
      </c>
      <c r="E25" s="50" t="s">
        <v>4</v>
      </c>
      <c r="F25" s="110" t="s">
        <v>5</v>
      </c>
      <c r="G25" s="52" t="s">
        <v>6</v>
      </c>
    </row>
    <row r="26" spans="1:7" ht="28.15" customHeight="1" x14ac:dyDescent="0.25">
      <c r="A26" s="29" t="s">
        <v>39</v>
      </c>
      <c r="B26" s="38">
        <v>28</v>
      </c>
      <c r="C26" s="39">
        <v>216</v>
      </c>
      <c r="D26" s="39">
        <f>SUM(D27:D29)</f>
        <v>28073652</v>
      </c>
      <c r="E26" s="38">
        <v>235</v>
      </c>
      <c r="F26" s="39">
        <v>2222</v>
      </c>
      <c r="G26" s="40">
        <f>SUM(G27:G29)</f>
        <v>297190054</v>
      </c>
    </row>
    <row r="27" spans="1:7" ht="28.15" customHeight="1" x14ac:dyDescent="0.25">
      <c r="A27" s="12" t="s">
        <v>40</v>
      </c>
      <c r="B27" s="31"/>
      <c r="C27" s="32">
        <v>136</v>
      </c>
      <c r="D27" s="33">
        <v>11698418</v>
      </c>
      <c r="E27" s="31"/>
      <c r="F27" s="32">
        <v>1638</v>
      </c>
      <c r="G27" s="33">
        <v>115812067</v>
      </c>
    </row>
    <row r="28" spans="1:7" ht="28.15" customHeight="1" x14ac:dyDescent="0.25">
      <c r="A28" s="12" t="s">
        <v>41</v>
      </c>
      <c r="B28" s="5"/>
      <c r="C28" s="10">
        <v>2</v>
      </c>
      <c r="D28" s="19">
        <v>390174</v>
      </c>
      <c r="E28" s="5"/>
      <c r="F28" s="10">
        <v>22</v>
      </c>
      <c r="G28" s="19">
        <v>5563050</v>
      </c>
    </row>
    <row r="29" spans="1:7" ht="27.75" customHeight="1" x14ac:dyDescent="0.25">
      <c r="A29" s="34" t="s">
        <v>42</v>
      </c>
      <c r="B29" s="26"/>
      <c r="C29" s="27">
        <v>195</v>
      </c>
      <c r="D29" s="35">
        <v>15985060</v>
      </c>
      <c r="E29" s="26"/>
      <c r="F29" s="27">
        <v>2149</v>
      </c>
      <c r="G29" s="35">
        <v>175814937</v>
      </c>
    </row>
    <row r="30" spans="1:7" ht="21" customHeight="1" thickTop="1" x14ac:dyDescent="0.25">
      <c r="A30" s="20" t="s">
        <v>78</v>
      </c>
    </row>
    <row r="31" spans="1:7" ht="21" customHeight="1" x14ac:dyDescent="0.25">
      <c r="A31" s="108" t="s">
        <v>96</v>
      </c>
    </row>
    <row r="32" spans="1:7" ht="21" customHeight="1" x14ac:dyDescent="0.25">
      <c r="A32" s="108" t="s">
        <v>97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&amp;C&amp;"微軟正黑體,粗體"&amp;16勞工保險局109年8月統計提要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11" t="s">
        <v>43</v>
      </c>
      <c r="B1" s="112"/>
      <c r="C1" s="112"/>
      <c r="D1" s="112"/>
      <c r="E1" s="112"/>
      <c r="F1" s="112"/>
      <c r="G1" s="113"/>
    </row>
    <row r="2" spans="1:7" ht="25.15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81</v>
      </c>
      <c r="B4" s="16">
        <v>532759</v>
      </c>
      <c r="C4" s="6"/>
      <c r="D4" s="7"/>
      <c r="E4" s="16">
        <f>B4</f>
        <v>532759</v>
      </c>
      <c r="F4" s="6"/>
      <c r="G4" s="7"/>
    </row>
    <row r="5" spans="1:7" ht="21" customHeight="1" x14ac:dyDescent="0.25">
      <c r="A5" s="8" t="s">
        <v>82</v>
      </c>
      <c r="B5" s="9"/>
      <c r="C5" s="24">
        <v>7005462</v>
      </c>
      <c r="D5" s="11"/>
      <c r="E5" s="9"/>
      <c r="F5" s="24">
        <f>C5</f>
        <v>7005462</v>
      </c>
      <c r="G5" s="11"/>
    </row>
    <row r="6" spans="1:7" ht="21" customHeight="1" x14ac:dyDescent="0.25">
      <c r="A6" s="8" t="s">
        <v>95</v>
      </c>
      <c r="B6" s="23"/>
      <c r="C6" s="13"/>
      <c r="D6" s="11">
        <v>40216</v>
      </c>
      <c r="E6" s="23"/>
      <c r="F6" s="13"/>
      <c r="G6" s="11">
        <v>40216</v>
      </c>
    </row>
    <row r="7" spans="1:7" ht="21" customHeight="1" thickBot="1" x14ac:dyDescent="0.3">
      <c r="A7" s="25" t="s">
        <v>37</v>
      </c>
      <c r="B7" s="36"/>
      <c r="C7" s="28"/>
      <c r="D7" s="14">
        <v>19413974368</v>
      </c>
      <c r="E7" s="36"/>
      <c r="F7" s="28"/>
      <c r="G7" s="14">
        <v>154216821066</v>
      </c>
    </row>
    <row r="8" spans="1:7" ht="19.5" customHeight="1" thickTop="1" thickBot="1" x14ac:dyDescent="0.3">
      <c r="A8" s="115" t="s">
        <v>44</v>
      </c>
      <c r="B8" s="116" t="s">
        <v>13</v>
      </c>
      <c r="C8" s="117"/>
      <c r="D8" s="118" t="s">
        <v>6</v>
      </c>
      <c r="E8" s="116" t="s">
        <v>13</v>
      </c>
      <c r="F8" s="117"/>
      <c r="G8" s="118" t="s">
        <v>6</v>
      </c>
    </row>
    <row r="9" spans="1:7" ht="18" thickTop="1" thickBot="1" x14ac:dyDescent="0.3">
      <c r="A9" s="115"/>
      <c r="B9" s="53"/>
      <c r="C9" s="57" t="s">
        <v>45</v>
      </c>
      <c r="D9" s="118"/>
      <c r="E9" s="15"/>
      <c r="F9" s="57" t="s">
        <v>45</v>
      </c>
      <c r="G9" s="118"/>
    </row>
    <row r="10" spans="1:7" ht="21" customHeight="1" thickTop="1" x14ac:dyDescent="0.25">
      <c r="A10" s="29" t="s">
        <v>39</v>
      </c>
      <c r="B10" s="38">
        <f t="shared" ref="B10:G10" si="0">SUM(B11:B14)</f>
        <v>7702</v>
      </c>
      <c r="C10" s="39">
        <f t="shared" si="0"/>
        <v>3</v>
      </c>
      <c r="D10" s="39">
        <f t="shared" si="0"/>
        <v>1662326227</v>
      </c>
      <c r="E10" s="38">
        <f t="shared" si="0"/>
        <v>68588</v>
      </c>
      <c r="F10" s="39">
        <f t="shared" si="0"/>
        <v>24</v>
      </c>
      <c r="G10" s="40">
        <f t="shared" si="0"/>
        <v>16136148814</v>
      </c>
    </row>
    <row r="11" spans="1:7" ht="21" customHeight="1" x14ac:dyDescent="0.25">
      <c r="A11" s="12" t="s">
        <v>46</v>
      </c>
      <c r="B11" s="31">
        <v>4835</v>
      </c>
      <c r="C11" s="32"/>
      <c r="D11" s="33">
        <v>1380224278</v>
      </c>
      <c r="E11" s="31">
        <v>42538</v>
      </c>
      <c r="F11" s="32"/>
      <c r="G11" s="33">
        <v>13348441233</v>
      </c>
    </row>
    <row r="12" spans="1:7" ht="21" customHeight="1" x14ac:dyDescent="0.25">
      <c r="A12" s="12" t="s">
        <v>47</v>
      </c>
      <c r="B12" s="5">
        <v>1132</v>
      </c>
      <c r="C12" s="10"/>
      <c r="D12" s="19">
        <v>185367272</v>
      </c>
      <c r="E12" s="5">
        <v>12577</v>
      </c>
      <c r="F12" s="10"/>
      <c r="G12" s="19">
        <v>2041686458</v>
      </c>
    </row>
    <row r="13" spans="1:7" ht="21" customHeight="1" x14ac:dyDescent="0.25">
      <c r="A13" s="12" t="s">
        <v>48</v>
      </c>
      <c r="B13" s="5">
        <v>1542</v>
      </c>
      <c r="C13" s="10"/>
      <c r="D13" s="19">
        <v>79378151</v>
      </c>
      <c r="E13" s="5">
        <v>13280</v>
      </c>
      <c r="F13" s="10"/>
      <c r="G13" s="19">
        <v>694976930</v>
      </c>
    </row>
    <row r="14" spans="1:7" ht="21" customHeight="1" thickBot="1" x14ac:dyDescent="0.3">
      <c r="A14" s="34" t="s">
        <v>98</v>
      </c>
      <c r="B14" s="26">
        <v>193</v>
      </c>
      <c r="C14" s="27">
        <v>3</v>
      </c>
      <c r="D14" s="35">
        <v>17356526</v>
      </c>
      <c r="E14" s="26">
        <v>193</v>
      </c>
      <c r="F14" s="27">
        <v>24</v>
      </c>
      <c r="G14" s="35">
        <v>51044193</v>
      </c>
    </row>
    <row r="15" spans="1:7" ht="16.5" customHeight="1" thickTop="1" x14ac:dyDescent="0.25">
      <c r="A15" s="109" t="s">
        <v>105</v>
      </c>
    </row>
    <row r="16" spans="1:7" ht="16.5" customHeight="1" x14ac:dyDescent="0.25">
      <c r="A16" s="108" t="s">
        <v>106</v>
      </c>
    </row>
    <row r="17" spans="1:7" ht="16.5" customHeight="1" x14ac:dyDescent="0.25">
      <c r="A17" s="108" t="s">
        <v>99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11" t="s">
        <v>49</v>
      </c>
      <c r="B19" s="112"/>
      <c r="C19" s="112"/>
      <c r="D19" s="112"/>
      <c r="E19" s="112"/>
      <c r="F19" s="112"/>
      <c r="G19" s="113"/>
    </row>
    <row r="20" spans="1:7" ht="25.15" customHeight="1" thickTop="1" thickBot="1" x14ac:dyDescent="0.3">
      <c r="A20" s="74"/>
      <c r="B20" s="114" t="s">
        <v>1</v>
      </c>
      <c r="C20" s="114"/>
      <c r="D20" s="114"/>
      <c r="E20" s="114" t="s">
        <v>2</v>
      </c>
      <c r="F20" s="114"/>
      <c r="G20" s="114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79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80</v>
      </c>
      <c r="B23" s="23"/>
      <c r="C23" s="24">
        <v>1060188</v>
      </c>
      <c r="D23" s="11"/>
      <c r="E23" s="23"/>
      <c r="F23" s="24">
        <f>C23</f>
        <v>1060188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272223103</v>
      </c>
      <c r="E24" s="28"/>
      <c r="F24" s="28"/>
      <c r="G24" s="14">
        <v>2195476893</v>
      </c>
    </row>
    <row r="25" spans="1:7" ht="25.15" customHeight="1" thickTop="1" thickBot="1" x14ac:dyDescent="0.3">
      <c r="A25" s="37" t="s">
        <v>12</v>
      </c>
      <c r="B25" s="114" t="s">
        <v>13</v>
      </c>
      <c r="C25" s="119"/>
      <c r="D25" s="55" t="s">
        <v>6</v>
      </c>
      <c r="E25" s="114" t="s">
        <v>13</v>
      </c>
      <c r="F25" s="119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3621</v>
      </c>
      <c r="D26" s="30">
        <f>SUM(D27:D29)</f>
        <v>586649600</v>
      </c>
      <c r="E26" s="16"/>
      <c r="F26" s="17">
        <f>SUM(F27:F29)</f>
        <v>28694</v>
      </c>
      <c r="G26" s="30">
        <f>SUM(G27:G29)</f>
        <v>4639225200</v>
      </c>
    </row>
    <row r="27" spans="1:7" ht="21" customHeight="1" x14ac:dyDescent="0.25">
      <c r="A27" s="12" t="s">
        <v>18</v>
      </c>
      <c r="B27" s="5"/>
      <c r="C27" s="32">
        <v>208</v>
      </c>
      <c r="D27" s="33">
        <v>4253400</v>
      </c>
      <c r="E27" s="31"/>
      <c r="F27" s="32">
        <v>1480</v>
      </c>
      <c r="G27" s="33">
        <v>30222600</v>
      </c>
    </row>
    <row r="28" spans="1:7" ht="21" customHeight="1" x14ac:dyDescent="0.25">
      <c r="A28" s="12" t="s">
        <v>51</v>
      </c>
      <c r="B28" s="5"/>
      <c r="C28" s="10">
        <v>997</v>
      </c>
      <c r="D28" s="19">
        <v>212748200</v>
      </c>
      <c r="E28" s="5"/>
      <c r="F28" s="10">
        <v>7419</v>
      </c>
      <c r="G28" s="19">
        <v>1580367600</v>
      </c>
    </row>
    <row r="29" spans="1:7" ht="21" customHeight="1" thickBot="1" x14ac:dyDescent="0.3">
      <c r="A29" s="34" t="s">
        <v>52</v>
      </c>
      <c r="B29" s="26"/>
      <c r="C29" s="27">
        <v>2416</v>
      </c>
      <c r="D29" s="35">
        <v>369648000</v>
      </c>
      <c r="E29" s="26"/>
      <c r="F29" s="27">
        <v>19795</v>
      </c>
      <c r="G29" s="35">
        <v>3028635000</v>
      </c>
    </row>
    <row r="30" spans="1:7" ht="16.350000000000001" customHeight="1" thickTop="1" x14ac:dyDescent="0.25">
      <c r="A30" s="20" t="s">
        <v>84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11" t="s">
        <v>86</v>
      </c>
      <c r="B32" s="112"/>
      <c r="C32" s="112"/>
      <c r="D32" s="112"/>
      <c r="E32" s="112"/>
      <c r="F32" s="112"/>
      <c r="G32" s="113"/>
    </row>
    <row r="33" spans="1:7" ht="25.15" customHeight="1" thickTop="1" thickBot="1" x14ac:dyDescent="0.3">
      <c r="A33" s="102"/>
      <c r="B33" s="114" t="s">
        <v>1</v>
      </c>
      <c r="C33" s="114"/>
      <c r="D33" s="114"/>
      <c r="E33" s="114" t="s">
        <v>89</v>
      </c>
      <c r="F33" s="114"/>
      <c r="G33" s="114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79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80</v>
      </c>
      <c r="B36" s="31"/>
      <c r="C36" s="24">
        <v>273449</v>
      </c>
      <c r="D36" s="33"/>
      <c r="E36" s="31"/>
      <c r="F36" s="24">
        <f>C36</f>
        <v>273449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6727198</v>
      </c>
      <c r="E37" s="28"/>
      <c r="F37" s="28"/>
      <c r="G37" s="14">
        <v>51101978</v>
      </c>
    </row>
    <row r="38" spans="1:7" ht="22.5" customHeight="1" thickTop="1" thickBot="1" x14ac:dyDescent="0.3">
      <c r="A38" s="106" t="s">
        <v>12</v>
      </c>
      <c r="B38" s="114" t="s">
        <v>13</v>
      </c>
      <c r="C38" s="119"/>
      <c r="D38" s="55" t="s">
        <v>6</v>
      </c>
      <c r="E38" s="114" t="s">
        <v>13</v>
      </c>
      <c r="F38" s="119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387</v>
      </c>
      <c r="D39" s="85">
        <f>SUM(D40:D42)</f>
        <v>6158078</v>
      </c>
      <c r="E39" s="86"/>
      <c r="F39" s="17">
        <f>SUM(F40:F42)</f>
        <v>2452</v>
      </c>
      <c r="G39" s="85">
        <f>SUM(G40:G42)</f>
        <v>44317650</v>
      </c>
    </row>
    <row r="40" spans="1:7" ht="21" customHeight="1" x14ac:dyDescent="0.25">
      <c r="A40" s="12" t="s">
        <v>87</v>
      </c>
      <c r="B40" s="87"/>
      <c r="C40" s="32">
        <v>380</v>
      </c>
      <c r="D40" s="33">
        <v>4271078</v>
      </c>
      <c r="E40" s="31"/>
      <c r="F40" s="32">
        <v>2391</v>
      </c>
      <c r="G40" s="33">
        <v>28308750</v>
      </c>
    </row>
    <row r="41" spans="1:7" ht="21" customHeight="1" x14ac:dyDescent="0.25">
      <c r="A41" s="12" t="s">
        <v>51</v>
      </c>
      <c r="B41" s="87"/>
      <c r="C41" s="44">
        <v>3</v>
      </c>
      <c r="D41" s="83">
        <v>663000</v>
      </c>
      <c r="E41" s="87"/>
      <c r="F41" s="44">
        <v>18</v>
      </c>
      <c r="G41" s="83">
        <v>2850900</v>
      </c>
    </row>
    <row r="42" spans="1:7" ht="21" customHeight="1" thickBot="1" x14ac:dyDescent="0.3">
      <c r="A42" s="34" t="s">
        <v>52</v>
      </c>
      <c r="B42" s="88"/>
      <c r="C42" s="27">
        <v>4</v>
      </c>
      <c r="D42" s="82">
        <v>1224000</v>
      </c>
      <c r="E42" s="88"/>
      <c r="F42" s="27">
        <v>43</v>
      </c>
      <c r="G42" s="82">
        <v>13158000</v>
      </c>
    </row>
    <row r="43" spans="1:7" ht="16.350000000000001" customHeight="1" thickTop="1" x14ac:dyDescent="0.25">
      <c r="A43" s="20" t="s">
        <v>88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&amp;C&amp;"微軟正黑體,粗體"&amp;16勞工保險局109年8月統計提要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34" t="s">
        <v>53</v>
      </c>
      <c r="B1" s="135"/>
      <c r="C1" s="135"/>
      <c r="D1" s="135"/>
      <c r="E1" s="135"/>
      <c r="F1" s="135"/>
      <c r="G1" s="135"/>
      <c r="H1" s="135"/>
      <c r="AMG1"/>
      <c r="AMH1"/>
      <c r="AMI1"/>
      <c r="AMJ1"/>
      <c r="AMK1"/>
    </row>
    <row r="2" spans="1:1025" ht="26.25" customHeight="1" thickTop="1" thickBot="1" x14ac:dyDescent="0.3">
      <c r="A2" s="102"/>
      <c r="B2" s="132" t="s">
        <v>1</v>
      </c>
      <c r="C2" s="136"/>
      <c r="D2" s="136"/>
      <c r="E2" s="137"/>
      <c r="F2" s="132" t="s">
        <v>2</v>
      </c>
      <c r="G2" s="136"/>
      <c r="H2" s="137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4" t="s">
        <v>69</v>
      </c>
      <c r="C3" s="119"/>
      <c r="D3" s="138" t="s">
        <v>6</v>
      </c>
      <c r="E3" s="118"/>
      <c r="F3" s="132" t="s">
        <v>69</v>
      </c>
      <c r="G3" s="133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580724</v>
      </c>
      <c r="D4" s="17"/>
      <c r="E4" s="85">
        <f>SUM(E5:E6)</f>
        <v>4360006752</v>
      </c>
      <c r="F4" s="22"/>
      <c r="G4" s="22">
        <f>C4</f>
        <v>580724</v>
      </c>
      <c r="H4" s="40">
        <f>SUM(H5:H6)</f>
        <v>34935924151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519770</v>
      </c>
      <c r="D5" s="60"/>
      <c r="E5" s="83">
        <v>3899456752</v>
      </c>
      <c r="F5" s="78"/>
      <c r="G5" s="24">
        <f>C5</f>
        <v>519770</v>
      </c>
      <c r="H5" s="33">
        <v>31301756631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60954</v>
      </c>
      <c r="D6" s="27"/>
      <c r="E6" s="82">
        <v>460550000</v>
      </c>
      <c r="F6" s="28"/>
      <c r="G6" s="28">
        <f>C6</f>
        <v>60954</v>
      </c>
      <c r="H6" s="14">
        <v>3634167520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3" t="s">
        <v>56</v>
      </c>
      <c r="B8" s="124"/>
      <c r="C8" s="124"/>
      <c r="D8" s="124"/>
      <c r="E8" s="124"/>
      <c r="F8" s="124"/>
      <c r="G8" s="124"/>
      <c r="H8" s="125"/>
    </row>
    <row r="9" spans="1:1025" ht="28.5" customHeight="1" thickTop="1" thickBot="1" x14ac:dyDescent="0.3">
      <c r="A9" s="120" t="s">
        <v>57</v>
      </c>
      <c r="B9" s="114" t="s">
        <v>100</v>
      </c>
      <c r="C9" s="114"/>
      <c r="D9" s="114"/>
      <c r="E9" s="114"/>
      <c r="F9" s="114" t="s">
        <v>85</v>
      </c>
      <c r="G9" s="114"/>
      <c r="H9" s="114"/>
    </row>
    <row r="10" spans="1:1025" ht="28.9" customHeight="1" thickTop="1" thickBot="1" x14ac:dyDescent="0.3">
      <c r="A10" s="121"/>
      <c r="B10" s="126" t="s">
        <v>58</v>
      </c>
      <c r="C10" s="127"/>
      <c r="D10" s="128" t="s">
        <v>6</v>
      </c>
      <c r="E10" s="129"/>
      <c r="F10" s="130" t="s">
        <v>58</v>
      </c>
      <c r="G10" s="131"/>
      <c r="H10" s="118" t="s">
        <v>6</v>
      </c>
    </row>
    <row r="11" spans="1:1025" ht="28.9" customHeight="1" thickTop="1" thickBot="1" x14ac:dyDescent="0.3">
      <c r="A11" s="122"/>
      <c r="B11" s="58" t="s">
        <v>101</v>
      </c>
      <c r="C11" s="59" t="s">
        <v>102</v>
      </c>
      <c r="D11" s="59" t="s">
        <v>101</v>
      </c>
      <c r="E11" s="54" t="s">
        <v>102</v>
      </c>
      <c r="F11" s="130"/>
      <c r="G11" s="131"/>
      <c r="H11" s="118"/>
    </row>
    <row r="12" spans="1:1025" ht="26.25" customHeight="1" thickTop="1" x14ac:dyDescent="0.25">
      <c r="A12" s="8" t="s">
        <v>7</v>
      </c>
      <c r="B12" s="24">
        <v>3229327</v>
      </c>
      <c r="C12" s="24">
        <v>3241749</v>
      </c>
      <c r="D12" s="13"/>
      <c r="E12" s="11"/>
      <c r="F12" s="86"/>
      <c r="G12" s="17">
        <f>C12</f>
        <v>3241749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2768246214</v>
      </c>
      <c r="E13" s="11">
        <f>SUM(E14:E15)</f>
        <v>2780882976</v>
      </c>
      <c r="F13" s="87"/>
      <c r="G13" s="60"/>
      <c r="H13" s="11">
        <f>SUM(H14:H15)</f>
        <v>31649645970</v>
      </c>
    </row>
    <row r="14" spans="1:1025" ht="26.25" customHeight="1" x14ac:dyDescent="0.25">
      <c r="A14" s="41" t="s">
        <v>60</v>
      </c>
      <c r="B14" s="10"/>
      <c r="C14" s="10"/>
      <c r="D14" s="13">
        <v>2768246214</v>
      </c>
      <c r="E14" s="11">
        <v>2780882976</v>
      </c>
      <c r="F14" s="87"/>
      <c r="G14" s="60"/>
      <c r="H14" s="11">
        <v>22427419035</v>
      </c>
    </row>
    <row r="15" spans="1:1025" ht="26.25" customHeight="1" thickBot="1" x14ac:dyDescent="0.3">
      <c r="A15" s="42" t="s">
        <v>61</v>
      </c>
      <c r="B15" s="27"/>
      <c r="C15" s="27"/>
      <c r="D15" s="28">
        <v>0</v>
      </c>
      <c r="E15" s="14">
        <v>0</v>
      </c>
      <c r="F15" s="88"/>
      <c r="G15" s="27"/>
      <c r="H15" s="11">
        <v>9222226935</v>
      </c>
    </row>
    <row r="16" spans="1:1025" ht="28.5" customHeight="1" thickTop="1" thickBot="1" x14ac:dyDescent="0.3">
      <c r="A16" s="120" t="s">
        <v>12</v>
      </c>
      <c r="B16" s="114" t="s">
        <v>103</v>
      </c>
      <c r="C16" s="114"/>
      <c r="D16" s="114"/>
      <c r="E16" s="114"/>
      <c r="F16" s="114" t="s">
        <v>85</v>
      </c>
      <c r="G16" s="114"/>
      <c r="H16" s="114"/>
    </row>
    <row r="17" spans="1:8" ht="28.9" customHeight="1" thickTop="1" thickBot="1" x14ac:dyDescent="0.3">
      <c r="A17" s="121"/>
      <c r="B17" s="116" t="s">
        <v>58</v>
      </c>
      <c r="C17" s="117"/>
      <c r="D17" s="118" t="s">
        <v>6</v>
      </c>
      <c r="E17" s="114"/>
      <c r="F17" s="116" t="s">
        <v>58</v>
      </c>
      <c r="G17" s="117"/>
      <c r="H17" s="118" t="s">
        <v>6</v>
      </c>
    </row>
    <row r="18" spans="1:8" ht="25.9" customHeight="1" thickTop="1" thickBot="1" x14ac:dyDescent="0.3">
      <c r="A18" s="122"/>
      <c r="B18" s="53"/>
      <c r="C18" s="57" t="s">
        <v>14</v>
      </c>
      <c r="D18" s="118"/>
      <c r="E18" s="114"/>
      <c r="F18" s="53"/>
      <c r="G18" s="57" t="s">
        <v>14</v>
      </c>
      <c r="H18" s="118"/>
    </row>
    <row r="19" spans="1:8" ht="26.25" customHeight="1" thickTop="1" x14ac:dyDescent="0.25">
      <c r="A19" s="29" t="s">
        <v>15</v>
      </c>
      <c r="B19" s="16">
        <f>B24+B31</f>
        <v>1844154</v>
      </c>
      <c r="C19" s="17"/>
      <c r="D19" s="17"/>
      <c r="E19" s="85">
        <f>E20+E23</f>
        <v>7268871395</v>
      </c>
      <c r="F19" s="16">
        <f>F24+F31</f>
        <v>1860309</v>
      </c>
      <c r="G19" s="17"/>
      <c r="H19" s="30">
        <f>H20+H23</f>
        <v>57584903043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5079421273</v>
      </c>
      <c r="F20" s="31"/>
      <c r="G20" s="60"/>
      <c r="H20" s="61">
        <f>H21+H22</f>
        <v>39816666824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1734015872</v>
      </c>
      <c r="F21" s="31"/>
      <c r="G21" s="60"/>
      <c r="H21" s="61">
        <v>13438101732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3345405401</v>
      </c>
      <c r="F22" s="31"/>
      <c r="G22" s="60"/>
      <c r="H22" s="61">
        <v>26378565092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2189450122</v>
      </c>
      <c r="F23" s="68"/>
      <c r="G23" s="72"/>
      <c r="H23" s="73">
        <f>H26+H27+H29</f>
        <v>17768236219</v>
      </c>
    </row>
    <row r="24" spans="1:8" ht="26.25" customHeight="1" x14ac:dyDescent="0.25">
      <c r="A24" s="12" t="s">
        <v>17</v>
      </c>
      <c r="B24" s="62">
        <f>SUM(B25:B30)</f>
        <v>1841699</v>
      </c>
      <c r="C24" s="60">
        <f>SUM(C25:C30)</f>
        <v>9427</v>
      </c>
      <c r="D24" s="60"/>
      <c r="E24" s="83">
        <f>SUM(E25:E30)</f>
        <v>7131469895</v>
      </c>
      <c r="F24" s="31">
        <f t="shared" ref="F24:F30" si="0">B24</f>
        <v>1841699</v>
      </c>
      <c r="G24" s="60">
        <f>SUM(G25:G30)</f>
        <v>89807</v>
      </c>
      <c r="H24" s="61">
        <f>SUM(H25:H30)</f>
        <v>56500181163</v>
      </c>
    </row>
    <row r="25" spans="1:8" ht="26.25" customHeight="1" x14ac:dyDescent="0.25">
      <c r="A25" s="46" t="s">
        <v>70</v>
      </c>
      <c r="B25" s="5">
        <v>1160278</v>
      </c>
      <c r="C25" s="44">
        <v>7811</v>
      </c>
      <c r="D25" s="60"/>
      <c r="E25" s="83">
        <v>4478197699</v>
      </c>
      <c r="F25" s="31">
        <f t="shared" si="0"/>
        <v>1160278</v>
      </c>
      <c r="G25" s="32">
        <v>74831</v>
      </c>
      <c r="H25" s="45">
        <v>35190839772</v>
      </c>
    </row>
    <row r="26" spans="1:8" ht="26.25" customHeight="1" x14ac:dyDescent="0.25">
      <c r="A26" s="46" t="s">
        <v>71</v>
      </c>
      <c r="B26" s="5">
        <v>510560</v>
      </c>
      <c r="C26" s="10">
        <v>61</v>
      </c>
      <c r="D26" s="60"/>
      <c r="E26" s="83">
        <v>1927175788</v>
      </c>
      <c r="F26" s="31">
        <f t="shared" si="0"/>
        <v>510560</v>
      </c>
      <c r="G26" s="10">
        <v>1332</v>
      </c>
      <c r="H26" s="45">
        <v>15685581568</v>
      </c>
    </row>
    <row r="27" spans="1:8" ht="26.25" customHeight="1" x14ac:dyDescent="0.25">
      <c r="A27" s="46" t="s">
        <v>72</v>
      </c>
      <c r="B27" s="5">
        <v>42822</v>
      </c>
      <c r="C27" s="10">
        <v>449</v>
      </c>
      <c r="D27" s="60"/>
      <c r="E27" s="83">
        <v>161738377</v>
      </c>
      <c r="F27" s="31">
        <f t="shared" si="0"/>
        <v>42822</v>
      </c>
      <c r="G27" s="10">
        <v>4178</v>
      </c>
      <c r="H27" s="45">
        <v>1278115380</v>
      </c>
    </row>
    <row r="28" spans="1:8" ht="26.25" customHeight="1" x14ac:dyDescent="0.25">
      <c r="A28" s="46" t="s">
        <v>73</v>
      </c>
      <c r="B28" s="5">
        <v>7887</v>
      </c>
      <c r="C28" s="44">
        <v>71</v>
      </c>
      <c r="D28" s="60"/>
      <c r="E28" s="83">
        <v>29682598</v>
      </c>
      <c r="F28" s="31">
        <f t="shared" si="0"/>
        <v>7887</v>
      </c>
      <c r="G28" s="32">
        <v>723</v>
      </c>
      <c r="H28" s="45">
        <v>235098961</v>
      </c>
    </row>
    <row r="29" spans="1:8" ht="26.25" customHeight="1" x14ac:dyDescent="0.25">
      <c r="A29" s="46" t="s">
        <v>74</v>
      </c>
      <c r="B29" s="5">
        <v>19823</v>
      </c>
      <c r="C29" s="10">
        <v>55</v>
      </c>
      <c r="D29" s="60"/>
      <c r="E29" s="83">
        <v>100535957</v>
      </c>
      <c r="F29" s="31">
        <f t="shared" si="0"/>
        <v>19823</v>
      </c>
      <c r="G29" s="10">
        <v>479</v>
      </c>
      <c r="H29" s="45">
        <v>804539271</v>
      </c>
    </row>
    <row r="30" spans="1:8" ht="26.25" customHeight="1" x14ac:dyDescent="0.25">
      <c r="A30" s="46" t="s">
        <v>75</v>
      </c>
      <c r="B30" s="87">
        <v>100329</v>
      </c>
      <c r="C30" s="60">
        <v>980</v>
      </c>
      <c r="D30" s="60"/>
      <c r="E30" s="83">
        <v>434139476</v>
      </c>
      <c r="F30" s="31">
        <f t="shared" si="0"/>
        <v>100329</v>
      </c>
      <c r="G30" s="60">
        <v>8264</v>
      </c>
      <c r="H30" s="83">
        <v>3306006211</v>
      </c>
    </row>
    <row r="31" spans="1:8" ht="26.25" customHeight="1" x14ac:dyDescent="0.25">
      <c r="A31" s="93" t="s">
        <v>16</v>
      </c>
      <c r="B31" s="94">
        <f>SUM(B32:B33)</f>
        <v>2455</v>
      </c>
      <c r="C31" s="95"/>
      <c r="D31" s="95"/>
      <c r="E31" s="96">
        <f>SUM(E32:E33)</f>
        <v>137401500</v>
      </c>
      <c r="F31" s="94">
        <f>SUM(F32:F33)</f>
        <v>18610</v>
      </c>
      <c r="G31" s="101"/>
      <c r="H31" s="96">
        <f>SUM(H32:H33)</f>
        <v>1084721880</v>
      </c>
    </row>
    <row r="32" spans="1:8" ht="26.25" customHeight="1" x14ac:dyDescent="0.25">
      <c r="A32" s="46" t="s">
        <v>76</v>
      </c>
      <c r="B32" s="87">
        <v>1597</v>
      </c>
      <c r="C32" s="60"/>
      <c r="D32" s="60"/>
      <c r="E32" s="83">
        <v>59063130</v>
      </c>
      <c r="F32" s="87">
        <v>11257</v>
      </c>
      <c r="G32" s="60"/>
      <c r="H32" s="33">
        <v>413701110</v>
      </c>
    </row>
    <row r="33" spans="1:8" ht="26.25" customHeight="1" thickBot="1" x14ac:dyDescent="0.3">
      <c r="A33" s="47" t="s">
        <v>77</v>
      </c>
      <c r="B33" s="88">
        <v>858</v>
      </c>
      <c r="C33" s="27"/>
      <c r="D33" s="27"/>
      <c r="E33" s="82">
        <v>78338370</v>
      </c>
      <c r="F33" s="88">
        <v>7353</v>
      </c>
      <c r="G33" s="27"/>
      <c r="H33" s="14">
        <v>671020770</v>
      </c>
    </row>
    <row r="34" spans="1:8" s="49" customFormat="1" ht="21.75" customHeight="1" thickTop="1" x14ac:dyDescent="0.25">
      <c r="A34" s="20" t="s">
        <v>91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83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67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68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9" t="s">
        <v>107</v>
      </c>
      <c r="B39" s="48"/>
      <c r="C39" s="48"/>
      <c r="D39" s="48"/>
      <c r="E39" s="48"/>
      <c r="F39" s="48"/>
      <c r="G39" s="48"/>
      <c r="H39" s="48"/>
    </row>
  </sheetData>
  <mergeCells count="21">
    <mergeCell ref="F3:G3"/>
    <mergeCell ref="A1:H1"/>
    <mergeCell ref="B2:E2"/>
    <mergeCell ref="F2:H2"/>
    <mergeCell ref="B3:C3"/>
    <mergeCell ref="D3:E3"/>
    <mergeCell ref="A8:H8"/>
    <mergeCell ref="B9:E9"/>
    <mergeCell ref="F9:H9"/>
    <mergeCell ref="B10:C10"/>
    <mergeCell ref="D10:E10"/>
    <mergeCell ref="F10:G11"/>
    <mergeCell ref="H10:H11"/>
    <mergeCell ref="B16:E16"/>
    <mergeCell ref="F16:H16"/>
    <mergeCell ref="A9:A11"/>
    <mergeCell ref="A16:A18"/>
    <mergeCell ref="H17:H18"/>
    <mergeCell ref="B17:C17"/>
    <mergeCell ref="D17:E18"/>
    <mergeCell ref="F17:G17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&amp;C&amp;"微軟正黑體,粗體"&amp;16勞工保險局109年8月統計提要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2020-10-08T02:09:54Z</dcterms:created>
  <dcterms:modified xsi:type="dcterms:W3CDTF">2020-10-08T02:10:18Z</dcterms:modified>
  <dc:language/>
</cp:coreProperties>
</file>