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50" windowWidth="9570" windowHeight="5265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5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E4" i="5" l="1"/>
  <c r="G39" i="3" l="1"/>
  <c r="F39" i="3"/>
  <c r="D39" i="3"/>
  <c r="C39" i="3"/>
  <c r="F36" i="3"/>
  <c r="E35" i="3"/>
  <c r="G6" i="5"/>
  <c r="G5" i="5"/>
  <c r="H4" i="5"/>
  <c r="C4" i="5"/>
  <c r="G4" i="5" s="1"/>
  <c r="C12" i="2" l="1"/>
  <c r="B19" i="1" l="1"/>
  <c r="H29" i="5" l="1"/>
  <c r="F29" i="5"/>
  <c r="E29" i="5"/>
  <c r="B29" i="5"/>
  <c r="F28" i="5"/>
  <c r="F27" i="5"/>
  <c r="F26" i="5"/>
  <c r="F25" i="5"/>
  <c r="F24" i="5"/>
  <c r="F23" i="5"/>
  <c r="H22" i="5"/>
  <c r="G22" i="5"/>
  <c r="E22" i="5"/>
  <c r="C22" i="5"/>
  <c r="B22" i="5"/>
  <c r="F22" i="5" s="1"/>
  <c r="H21" i="5"/>
  <c r="E21" i="5"/>
  <c r="H18" i="5"/>
  <c r="E18" i="5"/>
  <c r="H17" i="5" l="1"/>
  <c r="E17" i="5"/>
  <c r="F17" i="5"/>
  <c r="B17" i="5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<sst xmlns="http://schemas.openxmlformats.org/spreadsheetml/2006/main" count="225" uniqueCount="103">
  <si>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</si>
  <si>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</si>
  <si>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</si>
  <si>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</si>
  <si>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</si>
  <si>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</si>
  <si>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</si>
  <si>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</si>
  <si>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</si>
  <si>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</si>
  <si>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</si>
  <si>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</si>
  <si>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</si>
  <si>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</si>
  <si>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</si>
  <si>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</si>
  <si>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</si>
  <si>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</si>
  <si>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</si>
  <si>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</si>
  <si>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</si>
  <si>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</si>
  <si>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</si>
  <si>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</si>
  <si>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</si>
  <si>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</si>
  <si>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</si>
  <si>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</si>
  <si>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</si>
  <si>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</si>
  <si>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</si>
  <si>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</si>
  <si>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</si>
  <si>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</si>
  <si>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</si>
  <si>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</si>
  <si>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</si>
  <si>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</si>
  <si>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</si>
  <si>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</si>
  <si>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</si>
  <si>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</si>
  <si>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</si>
  <si>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</si>
  <si>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</si>
  <si>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</si>
  <si>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</si>
  <si>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</si>
  <si>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</si>
  <si>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</si>
  <si>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</si>
  <si>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</si>
  <si>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</si>
  <si>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</si>
  <si>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</si>
  <si>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</si>
  <si>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</si>
  <si>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</si>
  <si>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</si>
  <si>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</si>
  <si>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</si>
  <si>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</si>
  <si>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</si>
  <si>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</si>
  <si>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</si>
  <si>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</si>
  <si>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</si>
  <si>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</si>
  <si>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</si>
  <si>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</si>
  <si>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</si>
  <si>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</si>
  <si>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</si>
  <si>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</si>
  <si>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</si>
  <si>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</si>
  <si>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</si>
  <si>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</si>
  <si>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</si>
  <si>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</si>
  <si>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</si>
  <si>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</si>
  <si>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</si>
  <si>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</si>
  <si>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核付人數（人）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</si>
  <si>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</si>
  <si>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</si>
  <si>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</si>
  <si>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</si>
  <si>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</si>
  <si>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t>　　    初核人數不含國併勞。</t>
  </si>
  <si>
    <t>納保資料每兩個月開單計費，統計數據於雙數月份公布</t>
    <phoneticPr fontId="8" type="noConversion"/>
  </si>
  <si>
    <t>平均提繳工資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</si>
  <si>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墊償單位數為新墊案件數，再墊案件不計單位數；墊償人數係指首次墊付人數，請領兩項墊償種類者總人數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</si>
  <si>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    </t>
    </r>
    <r>
      <rPr>
        <sz val="12"/>
        <color rgb="FF000000"/>
        <rFont val="微軟正黑體"/>
        <family val="2"/>
        <charset val="136"/>
      </rPr>
      <t>不重複計算，故墊償種類人數加總大於合計。</t>
    </r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</si>
  <si>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</si>
  <si>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</si>
  <si>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</si>
  <si>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</t>
    </r>
    <r>
      <rPr>
        <sz val="12"/>
        <color rgb="FF000000"/>
        <rFont val="細明體"/>
        <family val="3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</si>
  <si>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  <charset val="136"/>
      </rPr>
      <t>1,491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7,129,611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62,673,175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</si>
  <si>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7,004,929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702,206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</si>
  <si>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</si>
  <si>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本月身心障礙年金包含勞併國</t>
    </r>
    <r>
      <rPr>
        <sz val="12"/>
        <color rgb="FF000000"/>
        <rFont val="Times New Roman"/>
        <family val="1"/>
        <charset val="136"/>
      </rPr>
      <t>718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231,266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1,779,828</t>
    </r>
    <r>
      <rPr>
        <sz val="12"/>
        <color rgb="FF000000"/>
        <rFont val="微軟正黑體"/>
        <family val="2"/>
        <charset val="136"/>
      </rPr>
      <t>元；初核人數不含勞併國。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</si>
</sst>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 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1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/>
    </xf>
    <xf numFmtId="176" fontId="3" fillId="0" borderId="4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8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9" t="s">
        <v>0</v>
      </c>
      <c r="B1" s="110"/>
      <c r="C1" s="110"/>
      <c r="D1" s="110"/>
      <c r="E1" s="110"/>
      <c r="F1" s="110"/>
      <c r="G1" s="111"/>
    </row>
    <row r="2" spans="1:7" ht="30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5">
        <v>576615</v>
      </c>
      <c r="C4" s="6"/>
      <c r="D4" s="7"/>
      <c r="E4" s="5">
        <f>B4</f>
        <v>576615</v>
      </c>
      <c r="F4" s="6"/>
      <c r="G4" s="7"/>
    </row>
    <row r="5" spans="1:7" ht="28.35" customHeight="1" x14ac:dyDescent="0.25">
      <c r="A5" s="8" t="s">
        <v>72</v>
      </c>
      <c r="B5" s="9"/>
      <c r="C5" s="10">
        <v>10566233</v>
      </c>
      <c r="D5" s="11"/>
      <c r="E5" s="9"/>
      <c r="F5" s="10">
        <f>C5</f>
        <v>10566233</v>
      </c>
      <c r="G5" s="11"/>
    </row>
    <row r="6" spans="1:7" ht="28.35" customHeight="1" x14ac:dyDescent="0.25">
      <c r="A6" s="8" t="s">
        <v>8</v>
      </c>
      <c r="B6" s="72"/>
      <c r="C6" s="72"/>
      <c r="D6" s="33">
        <v>32516</v>
      </c>
      <c r="E6" s="72"/>
      <c r="F6" s="72"/>
      <c r="G6" s="33">
        <v>32532</v>
      </c>
    </row>
    <row r="7" spans="1:7" ht="28.35" customHeight="1" x14ac:dyDescent="0.25">
      <c r="A7" s="8" t="s">
        <v>9</v>
      </c>
      <c r="B7" s="72"/>
      <c r="C7" s="72"/>
      <c r="D7" s="33">
        <f>D8+D9</f>
        <v>34138406216</v>
      </c>
      <c r="E7" s="72"/>
      <c r="F7" s="72"/>
      <c r="G7" s="33">
        <f>G8+G9</f>
        <v>305450394058</v>
      </c>
    </row>
    <row r="8" spans="1:7" ht="28.35" customHeight="1" x14ac:dyDescent="0.25">
      <c r="A8" s="12" t="s">
        <v>10</v>
      </c>
      <c r="B8" s="13"/>
      <c r="C8" s="13"/>
      <c r="D8" s="11">
        <v>33468247950</v>
      </c>
      <c r="E8" s="13"/>
      <c r="F8" s="13"/>
      <c r="G8" s="11">
        <v>299454117910</v>
      </c>
    </row>
    <row r="9" spans="1:7" ht="28.35" customHeight="1" thickBot="1" x14ac:dyDescent="0.3">
      <c r="A9" s="12" t="s">
        <v>11</v>
      </c>
      <c r="B9" s="13"/>
      <c r="C9" s="13"/>
      <c r="D9" s="14">
        <v>670158266</v>
      </c>
      <c r="E9" s="13"/>
      <c r="F9" s="13"/>
      <c r="G9" s="11">
        <v>5996276148</v>
      </c>
    </row>
    <row r="10" spans="1:7" ht="30" customHeight="1" thickTop="1" thickBot="1" x14ac:dyDescent="0.3">
      <c r="A10" s="113" t="s">
        <v>12</v>
      </c>
      <c r="B10" s="114" t="s">
        <v>13</v>
      </c>
      <c r="C10" s="115"/>
      <c r="D10" s="116" t="s">
        <v>6</v>
      </c>
      <c r="E10" s="114" t="s">
        <v>13</v>
      </c>
      <c r="F10" s="115"/>
      <c r="G10" s="116" t="s">
        <v>6</v>
      </c>
    </row>
    <row r="11" spans="1:7" ht="23.25" customHeight="1" thickTop="1" thickBot="1" x14ac:dyDescent="0.3">
      <c r="A11" s="113"/>
      <c r="B11" s="52"/>
      <c r="C11" s="56" t="s">
        <v>14</v>
      </c>
      <c r="D11" s="116"/>
      <c r="E11" s="52"/>
      <c r="F11" s="56" t="s">
        <v>14</v>
      </c>
      <c r="G11" s="116"/>
    </row>
    <row r="12" spans="1:7" ht="28.35" customHeight="1" thickTop="1" x14ac:dyDescent="0.25">
      <c r="A12" s="4" t="s">
        <v>15</v>
      </c>
      <c r="B12" s="16">
        <f>B13+B14</f>
        <v>1451427</v>
      </c>
      <c r="C12" s="17"/>
      <c r="D12" s="7">
        <f>D13+D14</f>
        <v>42604236683</v>
      </c>
      <c r="E12" s="16">
        <f>E13+E14</f>
        <v>3205968</v>
      </c>
      <c r="F12" s="17"/>
      <c r="G12" s="7">
        <f>G13+G14</f>
        <v>335741782526</v>
      </c>
    </row>
    <row r="13" spans="1:7" ht="28.35" customHeight="1" x14ac:dyDescent="0.25">
      <c r="A13" s="12" t="s">
        <v>10</v>
      </c>
      <c r="B13" s="5">
        <v>1444955</v>
      </c>
      <c r="C13" s="18"/>
      <c r="D13" s="11">
        <v>42284381112</v>
      </c>
      <c r="E13" s="5">
        <v>1770898</v>
      </c>
      <c r="F13" s="10"/>
      <c r="G13" s="11">
        <v>330710837997</v>
      </c>
    </row>
    <row r="14" spans="1:7" ht="28.35" customHeight="1" thickBot="1" x14ac:dyDescent="0.3">
      <c r="A14" s="12" t="s">
        <v>11</v>
      </c>
      <c r="B14" s="5">
        <v>6472</v>
      </c>
      <c r="C14" s="18"/>
      <c r="D14" s="11">
        <v>319855571</v>
      </c>
      <c r="E14" s="5">
        <v>1435070</v>
      </c>
      <c r="F14" s="10"/>
      <c r="G14" s="11">
        <v>5030944529</v>
      </c>
    </row>
    <row r="15" spans="1:7" ht="28.35" customHeight="1" x14ac:dyDescent="0.25">
      <c r="A15" s="58" t="s">
        <v>16</v>
      </c>
      <c r="B15" s="59">
        <f>B17+B18+B20+B23+B26+B28</f>
        <v>50017</v>
      </c>
      <c r="C15" s="60"/>
      <c r="D15" s="61">
        <f>D17+D18+D20+D23+D26+D28</f>
        <v>18087633374</v>
      </c>
      <c r="E15" s="59">
        <f>E17+E18+E20+E23+E26+E28</f>
        <v>1804558</v>
      </c>
      <c r="F15" s="60"/>
      <c r="G15" s="61">
        <f>G17+G18+G20+G23+G26+G28</f>
        <v>122635507995</v>
      </c>
    </row>
    <row r="16" spans="1:7" ht="28.35" customHeight="1" thickBot="1" x14ac:dyDescent="0.3">
      <c r="A16" s="62" t="s">
        <v>17</v>
      </c>
      <c r="B16" s="63">
        <f t="shared" ref="B16:G16" si="0">B21+B24+B27</f>
        <v>1401410</v>
      </c>
      <c r="C16" s="64">
        <f t="shared" si="0"/>
        <v>11474</v>
      </c>
      <c r="D16" s="65">
        <f t="shared" si="0"/>
        <v>24516603309</v>
      </c>
      <c r="E16" s="63">
        <f t="shared" si="0"/>
        <v>1401410</v>
      </c>
      <c r="F16" s="64">
        <f t="shared" si="0"/>
        <v>104697</v>
      </c>
      <c r="G16" s="65">
        <f t="shared" si="0"/>
        <v>213106274531</v>
      </c>
    </row>
    <row r="17" spans="1:7" ht="28.35" customHeight="1" x14ac:dyDescent="0.25">
      <c r="A17" s="58" t="s">
        <v>18</v>
      </c>
      <c r="B17" s="73">
        <v>10385</v>
      </c>
      <c r="C17" s="74"/>
      <c r="D17" s="75">
        <v>669500567</v>
      </c>
      <c r="E17" s="73">
        <v>90551</v>
      </c>
      <c r="F17" s="74"/>
      <c r="G17" s="75">
        <v>5824694158</v>
      </c>
    </row>
    <row r="18" spans="1:7" ht="28.35" customHeight="1" x14ac:dyDescent="0.25">
      <c r="A18" s="83" t="s">
        <v>19</v>
      </c>
      <c r="B18" s="84">
        <v>15243</v>
      </c>
      <c r="C18" s="85"/>
      <c r="D18" s="86">
        <v>278778772</v>
      </c>
      <c r="E18" s="84">
        <v>126334</v>
      </c>
      <c r="F18" s="85"/>
      <c r="G18" s="86">
        <v>2440390105</v>
      </c>
    </row>
    <row r="19" spans="1:7" ht="28.35" customHeight="1" x14ac:dyDescent="0.25">
      <c r="A19" s="12" t="s">
        <v>20</v>
      </c>
      <c r="B19" s="71">
        <f>B20+B21</f>
        <v>6396</v>
      </c>
      <c r="C19" s="57"/>
      <c r="D19" s="69">
        <f>D20+D21</f>
        <v>534171044</v>
      </c>
      <c r="E19" s="71">
        <f>E20+E21</f>
        <v>18011</v>
      </c>
      <c r="F19" s="57"/>
      <c r="G19" s="69">
        <f>G20+G21</f>
        <v>4288607324</v>
      </c>
    </row>
    <row r="20" spans="1:7" ht="28.35" customHeight="1" x14ac:dyDescent="0.25">
      <c r="A20" s="43" t="s">
        <v>21</v>
      </c>
      <c r="B20" s="71">
        <v>1700</v>
      </c>
      <c r="C20" s="57"/>
      <c r="D20" s="69">
        <v>477074554</v>
      </c>
      <c r="E20" s="71">
        <v>13315</v>
      </c>
      <c r="F20" s="57"/>
      <c r="G20" s="69">
        <v>3808461777</v>
      </c>
    </row>
    <row r="21" spans="1:7" ht="28.35" customHeight="1" x14ac:dyDescent="0.25">
      <c r="A21" s="43" t="s">
        <v>22</v>
      </c>
      <c r="B21" s="71">
        <v>4696</v>
      </c>
      <c r="C21" s="57">
        <v>57</v>
      </c>
      <c r="D21" s="69">
        <v>57096490</v>
      </c>
      <c r="E21" s="71">
        <f>B21</f>
        <v>4696</v>
      </c>
      <c r="F21" s="57">
        <v>399</v>
      </c>
      <c r="G21" s="69">
        <v>480145547</v>
      </c>
    </row>
    <row r="22" spans="1:7" ht="28.35" customHeight="1" x14ac:dyDescent="0.25">
      <c r="A22" s="87" t="s">
        <v>23</v>
      </c>
      <c r="B22" s="88">
        <f>B23+B24</f>
        <v>1375866</v>
      </c>
      <c r="C22" s="89"/>
      <c r="D22" s="90">
        <f>D23+D24</f>
        <v>38618948742</v>
      </c>
      <c r="E22" s="88">
        <f>E23+E24</f>
        <v>1441640</v>
      </c>
      <c r="F22" s="89"/>
      <c r="G22" s="90">
        <f>G23+G24</f>
        <v>298608005762</v>
      </c>
    </row>
    <row r="23" spans="1:7" ht="28.35" customHeight="1" x14ac:dyDescent="0.25">
      <c r="A23" s="43" t="s">
        <v>21</v>
      </c>
      <c r="B23" s="81">
        <v>11457</v>
      </c>
      <c r="C23" s="57"/>
      <c r="D23" s="77">
        <v>14571294729</v>
      </c>
      <c r="E23" s="81">
        <v>77231</v>
      </c>
      <c r="F23" s="57"/>
      <c r="G23" s="77">
        <v>89546342902</v>
      </c>
    </row>
    <row r="24" spans="1:7" ht="28.35" customHeight="1" x14ac:dyDescent="0.25">
      <c r="A24" s="43" t="s">
        <v>24</v>
      </c>
      <c r="B24" s="81">
        <v>1364409</v>
      </c>
      <c r="C24" s="57">
        <v>10983</v>
      </c>
      <c r="D24" s="77">
        <v>24047654013</v>
      </c>
      <c r="E24" s="81">
        <f>B24</f>
        <v>1364409</v>
      </c>
      <c r="F24" s="57">
        <v>100230</v>
      </c>
      <c r="G24" s="77">
        <v>209061662860</v>
      </c>
    </row>
    <row r="25" spans="1:7" ht="28.35" customHeight="1" x14ac:dyDescent="0.25">
      <c r="A25" s="87" t="s">
        <v>25</v>
      </c>
      <c r="B25" s="88">
        <f>B26+B27</f>
        <v>43531</v>
      </c>
      <c r="C25" s="89"/>
      <c r="D25" s="90">
        <f>D26+D27</f>
        <v>2499954608</v>
      </c>
      <c r="E25" s="88">
        <f>E26+E27</f>
        <v>135184</v>
      </c>
      <c r="F25" s="89"/>
      <c r="G25" s="90">
        <f>G26+G27</f>
        <v>22423716864</v>
      </c>
    </row>
    <row r="26" spans="1:7" ht="28.35" customHeight="1" x14ac:dyDescent="0.25">
      <c r="A26" s="43" t="s">
        <v>21</v>
      </c>
      <c r="B26" s="81">
        <v>11226</v>
      </c>
      <c r="C26" s="57"/>
      <c r="D26" s="77">
        <v>2088101802</v>
      </c>
      <c r="E26" s="81">
        <v>102879</v>
      </c>
      <c r="F26" s="57"/>
      <c r="G26" s="77">
        <v>18859250740</v>
      </c>
    </row>
    <row r="27" spans="1:7" ht="28.35" customHeight="1" x14ac:dyDescent="0.25">
      <c r="A27" s="91" t="s">
        <v>24</v>
      </c>
      <c r="B27" s="92">
        <v>32305</v>
      </c>
      <c r="C27" s="93">
        <v>434</v>
      </c>
      <c r="D27" s="94">
        <v>411852806</v>
      </c>
      <c r="E27" s="92">
        <f>B27</f>
        <v>32305</v>
      </c>
      <c r="F27" s="93">
        <v>4068</v>
      </c>
      <c r="G27" s="94">
        <v>3564466124</v>
      </c>
    </row>
    <row r="28" spans="1:7" ht="28.35" customHeight="1" thickBot="1" x14ac:dyDescent="0.3">
      <c r="A28" s="42" t="s">
        <v>26</v>
      </c>
      <c r="B28" s="36">
        <v>6</v>
      </c>
      <c r="C28" s="28"/>
      <c r="D28" s="14">
        <v>2882950</v>
      </c>
      <c r="E28" s="36">
        <v>1394248</v>
      </c>
      <c r="F28" s="28"/>
      <c r="G28" s="14">
        <v>2156368313</v>
      </c>
    </row>
    <row r="29" spans="1:7" ht="20.25" customHeight="1" thickTop="1" x14ac:dyDescent="0.25">
      <c r="A29" s="103" t="s">
        <v>97</v>
      </c>
    </row>
    <row r="30" spans="1:7" ht="20.25" customHeight="1" x14ac:dyDescent="0.25">
      <c r="A30" s="103" t="s">
        <v>98</v>
      </c>
    </row>
    <row r="31" spans="1:7" ht="20.25" customHeight="1" x14ac:dyDescent="0.25">
      <c r="A31" s="104" t="s">
        <v>99</v>
      </c>
    </row>
    <row r="32" spans="1:7" ht="21" customHeight="1" x14ac:dyDescent="0.25">
      <c r="A32" s="103" t="s">
        <v>90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&amp;C&amp;"微軟正黑體,粗體"&amp;16勞工保險局109年9月統計提要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9" t="s">
        <v>27</v>
      </c>
      <c r="B1" s="110"/>
      <c r="C1" s="110"/>
      <c r="D1" s="110"/>
      <c r="E1" s="110"/>
      <c r="F1" s="110"/>
      <c r="G1" s="111"/>
    </row>
    <row r="2" spans="1:7" ht="28.1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21">
        <v>528428</v>
      </c>
      <c r="C4" s="22"/>
      <c r="D4" s="7"/>
      <c r="E4" s="21">
        <f>B4</f>
        <v>528428</v>
      </c>
      <c r="F4" s="22"/>
      <c r="G4" s="7"/>
    </row>
    <row r="5" spans="1:7" ht="28.15" customHeight="1" x14ac:dyDescent="0.25">
      <c r="A5" s="8" t="s">
        <v>72</v>
      </c>
      <c r="B5" s="23"/>
      <c r="C5" s="24">
        <v>7053278</v>
      </c>
      <c r="D5" s="11"/>
      <c r="E5" s="23"/>
      <c r="F5" s="24">
        <f>C5</f>
        <v>7053278</v>
      </c>
      <c r="G5" s="11"/>
    </row>
    <row r="6" spans="1:7" ht="28.15" customHeight="1" x14ac:dyDescent="0.25">
      <c r="A6" s="8" t="s">
        <v>8</v>
      </c>
      <c r="B6" s="5"/>
      <c r="C6" s="10"/>
      <c r="D6" s="11">
        <v>34187</v>
      </c>
      <c r="E6" s="13"/>
      <c r="F6" s="13"/>
      <c r="G6" s="11">
        <v>34170</v>
      </c>
    </row>
    <row r="7" spans="1:7" ht="28.15" customHeight="1" thickBot="1" x14ac:dyDescent="0.3">
      <c r="A7" s="25" t="s">
        <v>9</v>
      </c>
      <c r="B7" s="26"/>
      <c r="C7" s="27"/>
      <c r="D7" s="14">
        <v>2430401700</v>
      </c>
      <c r="E7" s="28"/>
      <c r="F7" s="28"/>
      <c r="G7" s="14">
        <v>21706782878</v>
      </c>
    </row>
    <row r="8" spans="1:7" ht="28.15" customHeight="1" thickTop="1" thickBot="1" x14ac:dyDescent="0.3">
      <c r="A8" s="113" t="s">
        <v>12</v>
      </c>
      <c r="B8" s="114" t="s">
        <v>13</v>
      </c>
      <c r="C8" s="114"/>
      <c r="D8" s="112" t="s">
        <v>6</v>
      </c>
      <c r="E8" s="114" t="s">
        <v>13</v>
      </c>
      <c r="F8" s="114"/>
      <c r="G8" s="112" t="s">
        <v>6</v>
      </c>
    </row>
    <row r="9" spans="1:7" ht="18" thickTop="1" thickBot="1" x14ac:dyDescent="0.3">
      <c r="A9" s="113"/>
      <c r="B9" s="52"/>
      <c r="C9" s="53" t="s">
        <v>28</v>
      </c>
      <c r="D9" s="112"/>
      <c r="E9" s="15"/>
      <c r="F9" s="53" t="s">
        <v>28</v>
      </c>
      <c r="G9" s="112"/>
    </row>
    <row r="10" spans="1:7" ht="28.15" customHeight="1" thickTop="1" x14ac:dyDescent="0.25">
      <c r="A10" s="29" t="s">
        <v>15</v>
      </c>
      <c r="B10" s="16">
        <f t="shared" ref="B10:G10" si="0">SUM(B11:B15)</f>
        <v>91685</v>
      </c>
      <c r="C10" s="17">
        <f t="shared" si="0"/>
        <v>19977</v>
      </c>
      <c r="D10" s="30">
        <f t="shared" si="0"/>
        <v>2085232177</v>
      </c>
      <c r="E10" s="16">
        <f t="shared" si="0"/>
        <v>1200286</v>
      </c>
      <c r="F10" s="17">
        <f t="shared" si="0"/>
        <v>287269</v>
      </c>
      <c r="G10" s="30">
        <f t="shared" si="0"/>
        <v>17172124611</v>
      </c>
    </row>
    <row r="11" spans="1:7" ht="28.15" customHeight="1" x14ac:dyDescent="0.25">
      <c r="A11" s="12" t="s">
        <v>29</v>
      </c>
      <c r="B11" s="5">
        <v>50475</v>
      </c>
      <c r="C11" s="10">
        <v>9388</v>
      </c>
      <c r="D11" s="19">
        <v>1139463509</v>
      </c>
      <c r="E11" s="31">
        <v>377414</v>
      </c>
      <c r="F11" s="32">
        <v>85393</v>
      </c>
      <c r="G11" s="33">
        <v>8574743895</v>
      </c>
    </row>
    <row r="12" spans="1:7" ht="28.15" customHeight="1" x14ac:dyDescent="0.25">
      <c r="A12" s="12" t="s">
        <v>30</v>
      </c>
      <c r="B12" s="5">
        <v>3435</v>
      </c>
      <c r="C12" s="10">
        <f>B12</f>
        <v>3435</v>
      </c>
      <c r="D12" s="19">
        <v>175560340</v>
      </c>
      <c r="E12" s="5">
        <v>26519</v>
      </c>
      <c r="F12" s="10">
        <v>26519</v>
      </c>
      <c r="G12" s="19">
        <v>1355019577</v>
      </c>
    </row>
    <row r="13" spans="1:7" ht="28.15" customHeight="1" x14ac:dyDescent="0.25">
      <c r="A13" s="12" t="s">
        <v>31</v>
      </c>
      <c r="B13" s="5">
        <v>2968</v>
      </c>
      <c r="C13" s="10">
        <v>891</v>
      </c>
      <c r="D13" s="19">
        <v>63100722</v>
      </c>
      <c r="E13" s="5">
        <v>22220</v>
      </c>
      <c r="F13" s="10">
        <v>6739</v>
      </c>
      <c r="G13" s="19">
        <v>506375838</v>
      </c>
    </row>
    <row r="14" spans="1:7" ht="28.15" customHeight="1" x14ac:dyDescent="0.25">
      <c r="A14" s="12" t="s">
        <v>32</v>
      </c>
      <c r="B14" s="5">
        <v>34901</v>
      </c>
      <c r="C14" s="10">
        <v>6286</v>
      </c>
      <c r="D14" s="19">
        <v>707162386</v>
      </c>
      <c r="E14" s="5">
        <v>318564</v>
      </c>
      <c r="F14" s="10">
        <v>59665</v>
      </c>
      <c r="G14" s="19">
        <v>6404826297</v>
      </c>
    </row>
    <row r="15" spans="1:7" ht="28.15" customHeight="1" thickBot="1" x14ac:dyDescent="0.3">
      <c r="A15" s="34" t="s">
        <v>33</v>
      </c>
      <c r="B15" s="106">
        <v>-94</v>
      </c>
      <c r="C15" s="107">
        <v>-23</v>
      </c>
      <c r="D15" s="108">
        <v>-54780</v>
      </c>
      <c r="E15" s="26">
        <v>455569</v>
      </c>
      <c r="F15" s="27">
        <v>108953</v>
      </c>
      <c r="G15" s="35">
        <v>331159004</v>
      </c>
    </row>
    <row r="16" spans="1:7" ht="21" customHeight="1" thickTop="1" x14ac:dyDescent="0.25">
      <c r="A16" s="20" t="s">
        <v>88</v>
      </c>
    </row>
    <row r="17" spans="1:7" ht="21" customHeight="1" thickBot="1" x14ac:dyDescent="0.3">
      <c r="A17" s="20"/>
    </row>
    <row r="18" spans="1:7" ht="30" customHeight="1" thickTop="1" thickBot="1" x14ac:dyDescent="0.3">
      <c r="A18" s="109" t="s">
        <v>34</v>
      </c>
      <c r="B18" s="110"/>
      <c r="C18" s="110"/>
      <c r="D18" s="110"/>
      <c r="E18" s="110"/>
      <c r="F18" s="110"/>
      <c r="G18" s="111"/>
    </row>
    <row r="19" spans="1:7" ht="28.15" customHeight="1" thickTop="1" thickBot="1" x14ac:dyDescent="0.3">
      <c r="A19" s="68"/>
      <c r="B19" s="112" t="s">
        <v>1</v>
      </c>
      <c r="C19" s="112"/>
      <c r="D19" s="112"/>
      <c r="E19" s="112" t="s">
        <v>2</v>
      </c>
      <c r="F19" s="112"/>
      <c r="G19" s="112"/>
    </row>
    <row r="20" spans="1:7" ht="33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73</v>
      </c>
      <c r="B21" s="16">
        <v>538563</v>
      </c>
      <c r="C21" s="6"/>
      <c r="D21" s="7"/>
      <c r="E21" s="70">
        <f>B21</f>
        <v>538563</v>
      </c>
      <c r="F21" s="6"/>
      <c r="G21" s="40"/>
    </row>
    <row r="22" spans="1:7" ht="28.15" customHeight="1" x14ac:dyDescent="0.25">
      <c r="A22" s="8" t="s">
        <v>74</v>
      </c>
      <c r="B22" s="9"/>
      <c r="C22" s="24">
        <v>7620815</v>
      </c>
      <c r="D22" s="11"/>
      <c r="E22" s="9"/>
      <c r="F22" s="24">
        <f>C22</f>
        <v>7620815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33870</v>
      </c>
      <c r="E23" s="31"/>
      <c r="F23" s="32"/>
      <c r="G23" s="33">
        <v>33842</v>
      </c>
    </row>
    <row r="24" spans="1:7" ht="28.15" customHeight="1" x14ac:dyDescent="0.25">
      <c r="A24" s="25" t="s">
        <v>37</v>
      </c>
      <c r="B24" s="36"/>
      <c r="C24" s="28"/>
      <c r="D24" s="14">
        <v>64171776</v>
      </c>
      <c r="E24" s="36"/>
      <c r="F24" s="28"/>
      <c r="G24" s="14">
        <v>573836336</v>
      </c>
    </row>
    <row r="25" spans="1:7" ht="33" customHeight="1" x14ac:dyDescent="0.25">
      <c r="A25" s="37" t="s">
        <v>38</v>
      </c>
      <c r="B25" s="49" t="s">
        <v>4</v>
      </c>
      <c r="C25" s="105" t="s">
        <v>5</v>
      </c>
      <c r="D25" s="51" t="s">
        <v>6</v>
      </c>
      <c r="E25" s="49" t="s">
        <v>4</v>
      </c>
      <c r="F25" s="105" t="s">
        <v>5</v>
      </c>
      <c r="G25" s="51" t="s">
        <v>6</v>
      </c>
    </row>
    <row r="26" spans="1:7" ht="28.15" customHeight="1" x14ac:dyDescent="0.25">
      <c r="A26" s="29" t="s">
        <v>39</v>
      </c>
      <c r="B26" s="38">
        <v>29</v>
      </c>
      <c r="C26" s="39">
        <v>708</v>
      </c>
      <c r="D26" s="39">
        <f>SUM(D27:D29)</f>
        <v>124196474</v>
      </c>
      <c r="E26" s="38">
        <v>264</v>
      </c>
      <c r="F26" s="39">
        <v>2930</v>
      </c>
      <c r="G26" s="40">
        <f>SUM(G27:G29)</f>
        <v>421386528</v>
      </c>
    </row>
    <row r="27" spans="1:7" ht="28.15" customHeight="1" x14ac:dyDescent="0.25">
      <c r="A27" s="12" t="s">
        <v>40</v>
      </c>
      <c r="B27" s="31"/>
      <c r="C27" s="32">
        <v>651</v>
      </c>
      <c r="D27" s="33">
        <v>63928811</v>
      </c>
      <c r="E27" s="31"/>
      <c r="F27" s="32">
        <v>2289</v>
      </c>
      <c r="G27" s="33">
        <v>179740878</v>
      </c>
    </row>
    <row r="28" spans="1:7" ht="28.15" customHeight="1" x14ac:dyDescent="0.25">
      <c r="A28" s="12" t="s">
        <v>41</v>
      </c>
      <c r="B28" s="5"/>
      <c r="C28" s="10">
        <v>7</v>
      </c>
      <c r="D28" s="19">
        <v>1891090</v>
      </c>
      <c r="E28" s="5"/>
      <c r="F28" s="10">
        <v>29</v>
      </c>
      <c r="G28" s="19">
        <v>7454140</v>
      </c>
    </row>
    <row r="29" spans="1:7" ht="27.75" customHeight="1" x14ac:dyDescent="0.25">
      <c r="A29" s="34" t="s">
        <v>42</v>
      </c>
      <c r="B29" s="26"/>
      <c r="C29" s="27">
        <v>648</v>
      </c>
      <c r="D29" s="35">
        <v>58376573</v>
      </c>
      <c r="E29" s="26"/>
      <c r="F29" s="27">
        <v>2797</v>
      </c>
      <c r="G29" s="35">
        <v>234191510</v>
      </c>
    </row>
    <row r="30" spans="1:7" ht="21" customHeight="1" thickTop="1" x14ac:dyDescent="0.25">
      <c r="A30" s="20" t="s">
        <v>70</v>
      </c>
    </row>
    <row r="31" spans="1:7" ht="21" customHeight="1" x14ac:dyDescent="0.25">
      <c r="A31" s="103" t="s">
        <v>93</v>
      </c>
    </row>
    <row r="32" spans="1:7" ht="21" customHeight="1" x14ac:dyDescent="0.25">
      <c r="A32" s="103" t="s">
        <v>94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&amp;C&amp;"微軟正黑體,粗體"&amp;16勞工保險局109年9月統計提要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09" t="s">
        <v>43</v>
      </c>
      <c r="B1" s="110"/>
      <c r="C1" s="110"/>
      <c r="D1" s="110"/>
      <c r="E1" s="110"/>
      <c r="F1" s="110"/>
      <c r="G1" s="111"/>
    </row>
    <row r="2" spans="1:7" ht="25.1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thickTop="1" thickBot="1" x14ac:dyDescent="0.3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1" customHeight="1" thickTop="1" x14ac:dyDescent="0.25">
      <c r="A4" s="4" t="s">
        <v>73</v>
      </c>
      <c r="B4" s="16">
        <v>534124</v>
      </c>
      <c r="C4" s="6"/>
      <c r="D4" s="7"/>
      <c r="E4" s="16">
        <f>B4</f>
        <v>534124</v>
      </c>
      <c r="F4" s="6"/>
      <c r="G4" s="7"/>
    </row>
    <row r="5" spans="1:7" ht="21" customHeight="1" x14ac:dyDescent="0.25">
      <c r="A5" s="8" t="s">
        <v>74</v>
      </c>
      <c r="B5" s="9"/>
      <c r="C5" s="24">
        <v>7060828</v>
      </c>
      <c r="D5" s="11"/>
      <c r="E5" s="9"/>
      <c r="F5" s="24">
        <f>C5</f>
        <v>7060828</v>
      </c>
      <c r="G5" s="11"/>
    </row>
    <row r="6" spans="1:7" ht="21" customHeight="1" x14ac:dyDescent="0.25">
      <c r="A6" s="8" t="s">
        <v>92</v>
      </c>
      <c r="B6" s="23"/>
      <c r="C6" s="13"/>
      <c r="D6" s="11">
        <v>40348</v>
      </c>
      <c r="E6" s="23"/>
      <c r="F6" s="13"/>
      <c r="G6" s="11">
        <v>40230</v>
      </c>
    </row>
    <row r="7" spans="1:7" ht="21" customHeight="1" thickBot="1" x14ac:dyDescent="0.3">
      <c r="A7" s="25" t="s">
        <v>37</v>
      </c>
      <c r="B7" s="36"/>
      <c r="C7" s="28"/>
      <c r="D7" s="14">
        <v>19667896484</v>
      </c>
      <c r="E7" s="36"/>
      <c r="F7" s="28"/>
      <c r="G7" s="14">
        <v>173884717550</v>
      </c>
    </row>
    <row r="8" spans="1:7" ht="19.5" customHeight="1" thickTop="1" thickBot="1" x14ac:dyDescent="0.3">
      <c r="A8" s="113" t="s">
        <v>44</v>
      </c>
      <c r="B8" s="114" t="s">
        <v>13</v>
      </c>
      <c r="C8" s="115"/>
      <c r="D8" s="116" t="s">
        <v>6</v>
      </c>
      <c r="E8" s="114" t="s">
        <v>13</v>
      </c>
      <c r="F8" s="115"/>
      <c r="G8" s="116" t="s">
        <v>6</v>
      </c>
    </row>
    <row r="9" spans="1:7" ht="18" thickTop="1" thickBot="1" x14ac:dyDescent="0.3">
      <c r="A9" s="113"/>
      <c r="B9" s="52"/>
      <c r="C9" s="56" t="s">
        <v>45</v>
      </c>
      <c r="D9" s="116"/>
      <c r="E9" s="15"/>
      <c r="F9" s="56" t="s">
        <v>45</v>
      </c>
      <c r="G9" s="116"/>
    </row>
    <row r="10" spans="1:7" ht="21" customHeight="1" thickTop="1" x14ac:dyDescent="0.25">
      <c r="A10" s="29" t="s">
        <v>39</v>
      </c>
      <c r="B10" s="38">
        <f t="shared" ref="B10:G10" si="0">SUM(B11:B14)</f>
        <v>12506</v>
      </c>
      <c r="C10" s="39">
        <f t="shared" si="0"/>
        <v>51</v>
      </c>
      <c r="D10" s="39">
        <f t="shared" si="0"/>
        <v>3610692085</v>
      </c>
      <c r="E10" s="38">
        <f t="shared" si="0"/>
        <v>81094</v>
      </c>
      <c r="F10" s="39">
        <f t="shared" si="0"/>
        <v>75</v>
      </c>
      <c r="G10" s="40">
        <f t="shared" si="0"/>
        <v>19746840899</v>
      </c>
    </row>
    <row r="11" spans="1:7" ht="21" customHeight="1" x14ac:dyDescent="0.25">
      <c r="A11" s="12" t="s">
        <v>46</v>
      </c>
      <c r="B11" s="31">
        <v>8720</v>
      </c>
      <c r="C11" s="32"/>
      <c r="D11" s="33">
        <v>3151354808</v>
      </c>
      <c r="E11" s="31">
        <v>51258</v>
      </c>
      <c r="F11" s="32"/>
      <c r="G11" s="33">
        <v>16499796041</v>
      </c>
    </row>
    <row r="12" spans="1:7" ht="21" customHeight="1" x14ac:dyDescent="0.25">
      <c r="A12" s="12" t="s">
        <v>47</v>
      </c>
      <c r="B12" s="5">
        <v>1538</v>
      </c>
      <c r="C12" s="10"/>
      <c r="D12" s="19">
        <v>342210457</v>
      </c>
      <c r="E12" s="5">
        <v>14115</v>
      </c>
      <c r="F12" s="10"/>
      <c r="G12" s="19">
        <v>2383896915</v>
      </c>
    </row>
    <row r="13" spans="1:7" ht="21" customHeight="1" x14ac:dyDescent="0.25">
      <c r="A13" s="12" t="s">
        <v>48</v>
      </c>
      <c r="B13" s="5">
        <v>2197</v>
      </c>
      <c r="C13" s="10"/>
      <c r="D13" s="19">
        <v>116875241</v>
      </c>
      <c r="E13" s="5">
        <v>15477</v>
      </c>
      <c r="F13" s="10"/>
      <c r="G13" s="19">
        <v>811852171</v>
      </c>
    </row>
    <row r="14" spans="1:7" ht="21" customHeight="1" thickBot="1" x14ac:dyDescent="0.3">
      <c r="A14" s="34" t="s">
        <v>95</v>
      </c>
      <c r="B14" s="26">
        <v>51</v>
      </c>
      <c r="C14" s="27">
        <v>51</v>
      </c>
      <c r="D14" s="35">
        <v>251579</v>
      </c>
      <c r="E14" s="26">
        <v>244</v>
      </c>
      <c r="F14" s="27">
        <v>75</v>
      </c>
      <c r="G14" s="35">
        <v>51295772</v>
      </c>
    </row>
    <row r="15" spans="1:7" ht="16.5" customHeight="1" thickTop="1" x14ac:dyDescent="0.25">
      <c r="A15" s="104" t="s">
        <v>100</v>
      </c>
    </row>
    <row r="16" spans="1:7" ht="16.5" customHeight="1" x14ac:dyDescent="0.25">
      <c r="A16" s="104" t="s">
        <v>101</v>
      </c>
    </row>
    <row r="17" spans="1:7" ht="16.5" customHeight="1" x14ac:dyDescent="0.25">
      <c r="A17" s="103" t="s">
        <v>96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09" t="s">
        <v>49</v>
      </c>
      <c r="B19" s="110"/>
      <c r="C19" s="110"/>
      <c r="D19" s="110"/>
      <c r="E19" s="110"/>
      <c r="F19" s="110"/>
      <c r="G19" s="111"/>
    </row>
    <row r="20" spans="1:7" ht="25.15" customHeight="1" thickTop="1" thickBot="1" x14ac:dyDescent="0.3">
      <c r="A20" s="68"/>
      <c r="B20" s="112" t="s">
        <v>1</v>
      </c>
      <c r="C20" s="112"/>
      <c r="D20" s="112"/>
      <c r="E20" s="112" t="s">
        <v>2</v>
      </c>
      <c r="F20" s="112"/>
      <c r="G20" s="112"/>
    </row>
    <row r="21" spans="1:7" ht="32.25" customHeight="1" thickTop="1" thickBot="1" x14ac:dyDescent="0.3">
      <c r="A21" s="3" t="s">
        <v>50</v>
      </c>
      <c r="B21" s="49" t="s">
        <v>4</v>
      </c>
      <c r="C21" s="50" t="s">
        <v>5</v>
      </c>
      <c r="D21" s="51" t="s">
        <v>6</v>
      </c>
      <c r="E21" s="49" t="s">
        <v>4</v>
      </c>
      <c r="F21" s="50" t="s">
        <v>5</v>
      </c>
      <c r="G21" s="51" t="s">
        <v>6</v>
      </c>
    </row>
    <row r="22" spans="1:7" ht="21" customHeight="1" thickTop="1" x14ac:dyDescent="0.25">
      <c r="A22" s="4" t="s">
        <v>71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72</v>
      </c>
      <c r="B23" s="23"/>
      <c r="C23" s="24">
        <v>1057037</v>
      </c>
      <c r="D23" s="11"/>
      <c r="E23" s="23"/>
      <c r="F23" s="24">
        <f>C23</f>
        <v>1057037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271910141</v>
      </c>
      <c r="E24" s="28"/>
      <c r="F24" s="28"/>
      <c r="G24" s="14">
        <v>2467387034</v>
      </c>
    </row>
    <row r="25" spans="1:7" ht="25.15" customHeight="1" thickTop="1" thickBot="1" x14ac:dyDescent="0.3">
      <c r="A25" s="37" t="s">
        <v>12</v>
      </c>
      <c r="B25" s="112" t="s">
        <v>13</v>
      </c>
      <c r="C25" s="117"/>
      <c r="D25" s="54" t="s">
        <v>6</v>
      </c>
      <c r="E25" s="112" t="s">
        <v>13</v>
      </c>
      <c r="F25" s="117"/>
      <c r="G25" s="54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3582</v>
      </c>
      <c r="D26" s="30">
        <f>SUM(D27:D29)</f>
        <v>589318600</v>
      </c>
      <c r="E26" s="16"/>
      <c r="F26" s="17">
        <f>SUM(F27:F29)</f>
        <v>32276</v>
      </c>
      <c r="G26" s="30">
        <f>SUM(G27:G29)</f>
        <v>5228543800</v>
      </c>
    </row>
    <row r="27" spans="1:7" ht="21" customHeight="1" x14ac:dyDescent="0.25">
      <c r="A27" s="12" t="s">
        <v>18</v>
      </c>
      <c r="B27" s="5"/>
      <c r="C27" s="32">
        <v>195</v>
      </c>
      <c r="D27" s="33">
        <v>4018800</v>
      </c>
      <c r="E27" s="31"/>
      <c r="F27" s="32">
        <v>1675</v>
      </c>
      <c r="G27" s="33">
        <v>34241400</v>
      </c>
    </row>
    <row r="28" spans="1:7" ht="21" customHeight="1" x14ac:dyDescent="0.25">
      <c r="A28" s="12" t="s">
        <v>51</v>
      </c>
      <c r="B28" s="5"/>
      <c r="C28" s="10">
        <v>1031</v>
      </c>
      <c r="D28" s="19">
        <v>224831800</v>
      </c>
      <c r="E28" s="5"/>
      <c r="F28" s="10">
        <v>8450</v>
      </c>
      <c r="G28" s="19">
        <v>1805199400</v>
      </c>
    </row>
    <row r="29" spans="1:7" ht="21" customHeight="1" thickBot="1" x14ac:dyDescent="0.3">
      <c r="A29" s="34" t="s">
        <v>52</v>
      </c>
      <c r="B29" s="26"/>
      <c r="C29" s="27">
        <v>2356</v>
      </c>
      <c r="D29" s="35">
        <v>360468000</v>
      </c>
      <c r="E29" s="26"/>
      <c r="F29" s="27">
        <v>22151</v>
      </c>
      <c r="G29" s="35">
        <v>3389103000</v>
      </c>
    </row>
    <row r="30" spans="1:7" ht="16.350000000000001" customHeight="1" thickTop="1" x14ac:dyDescent="0.25">
      <c r="A30" s="20" t="s">
        <v>80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09" t="s">
        <v>83</v>
      </c>
      <c r="B32" s="110"/>
      <c r="C32" s="110"/>
      <c r="D32" s="110"/>
      <c r="E32" s="110"/>
      <c r="F32" s="110"/>
      <c r="G32" s="111"/>
    </row>
    <row r="33" spans="1:7" ht="25.15" customHeight="1" thickTop="1" thickBot="1" x14ac:dyDescent="0.3">
      <c r="A33" s="97"/>
      <c r="B33" s="112" t="s">
        <v>1</v>
      </c>
      <c r="C33" s="112"/>
      <c r="D33" s="112"/>
      <c r="E33" s="112" t="s">
        <v>87</v>
      </c>
      <c r="F33" s="112"/>
      <c r="G33" s="112"/>
    </row>
    <row r="34" spans="1:7" ht="33" customHeight="1" thickTop="1" thickBot="1" x14ac:dyDescent="0.3">
      <c r="A34" s="97" t="s">
        <v>50</v>
      </c>
      <c r="B34" s="99" t="s">
        <v>4</v>
      </c>
      <c r="C34" s="100" t="s">
        <v>5</v>
      </c>
      <c r="D34" s="98" t="s">
        <v>6</v>
      </c>
      <c r="E34" s="99" t="s">
        <v>4</v>
      </c>
      <c r="F34" s="100" t="s">
        <v>5</v>
      </c>
      <c r="G34" s="98" t="s">
        <v>6</v>
      </c>
    </row>
    <row r="35" spans="1:7" ht="21" customHeight="1" thickTop="1" x14ac:dyDescent="0.25">
      <c r="A35" s="4" t="s">
        <v>71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72</v>
      </c>
      <c r="B36" s="31"/>
      <c r="C36" s="24">
        <v>275711</v>
      </c>
      <c r="D36" s="33"/>
      <c r="E36" s="31"/>
      <c r="F36" s="24">
        <f>C36</f>
        <v>275711</v>
      </c>
      <c r="G36" s="33"/>
    </row>
    <row r="37" spans="1:7" ht="21" customHeight="1" thickBot="1" x14ac:dyDescent="0.3">
      <c r="A37" s="25" t="s">
        <v>9</v>
      </c>
      <c r="B37" s="82"/>
      <c r="C37" s="27"/>
      <c r="D37" s="14">
        <v>6711108</v>
      </c>
      <c r="E37" s="28"/>
      <c r="F37" s="28"/>
      <c r="G37" s="14">
        <v>57813086</v>
      </c>
    </row>
    <row r="38" spans="1:7" ht="22.5" customHeight="1" thickTop="1" thickBot="1" x14ac:dyDescent="0.3">
      <c r="A38" s="101" t="s">
        <v>12</v>
      </c>
      <c r="B38" s="112" t="s">
        <v>13</v>
      </c>
      <c r="C38" s="117"/>
      <c r="D38" s="54" t="s">
        <v>6</v>
      </c>
      <c r="E38" s="112" t="s">
        <v>13</v>
      </c>
      <c r="F38" s="117"/>
      <c r="G38" s="54" t="s">
        <v>6</v>
      </c>
    </row>
    <row r="39" spans="1:7" ht="21" customHeight="1" thickTop="1" x14ac:dyDescent="0.25">
      <c r="A39" s="29" t="s">
        <v>15</v>
      </c>
      <c r="B39" s="80"/>
      <c r="C39" s="17">
        <f>SUM(C40:C42)</f>
        <v>409</v>
      </c>
      <c r="D39" s="79">
        <f>SUM(D40:D42)</f>
        <v>6591470</v>
      </c>
      <c r="E39" s="80"/>
      <c r="F39" s="17">
        <f>SUM(F40:F42)</f>
        <v>2861</v>
      </c>
      <c r="G39" s="79">
        <f>SUM(G40:G42)</f>
        <v>50909120</v>
      </c>
    </row>
    <row r="40" spans="1:7" ht="21" customHeight="1" x14ac:dyDescent="0.25">
      <c r="A40" s="12" t="s">
        <v>85</v>
      </c>
      <c r="B40" s="81"/>
      <c r="C40" s="32">
        <v>401</v>
      </c>
      <c r="D40" s="33">
        <v>4837070</v>
      </c>
      <c r="E40" s="31"/>
      <c r="F40" s="32">
        <v>2792</v>
      </c>
      <c r="G40" s="33">
        <v>33145820</v>
      </c>
    </row>
    <row r="41" spans="1:7" ht="21" customHeight="1" x14ac:dyDescent="0.25">
      <c r="A41" s="12" t="s">
        <v>51</v>
      </c>
      <c r="B41" s="81"/>
      <c r="C41" s="44">
        <v>3</v>
      </c>
      <c r="D41" s="77">
        <v>224400</v>
      </c>
      <c r="E41" s="81"/>
      <c r="F41" s="44">
        <v>21</v>
      </c>
      <c r="G41" s="77">
        <v>3075300</v>
      </c>
    </row>
    <row r="42" spans="1:7" ht="21" customHeight="1" thickBot="1" x14ac:dyDescent="0.3">
      <c r="A42" s="34" t="s">
        <v>52</v>
      </c>
      <c r="B42" s="82"/>
      <c r="C42" s="27">
        <v>5</v>
      </c>
      <c r="D42" s="76">
        <v>1530000</v>
      </c>
      <c r="E42" s="82"/>
      <c r="F42" s="27">
        <v>48</v>
      </c>
      <c r="G42" s="76">
        <v>14688000</v>
      </c>
    </row>
    <row r="43" spans="1:7" ht="16.350000000000001" customHeight="1" thickTop="1" x14ac:dyDescent="0.25">
      <c r="A43" s="20" t="s">
        <v>86</v>
      </c>
    </row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&amp;C&amp;"微軟正黑體,粗體"&amp;16勞工保險局109年9月統計提要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35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118" t="s">
        <v>53</v>
      </c>
      <c r="B1" s="119"/>
      <c r="C1" s="119"/>
      <c r="D1" s="119"/>
      <c r="E1" s="119"/>
      <c r="F1" s="119"/>
      <c r="G1" s="119"/>
      <c r="H1" s="119"/>
    </row>
    <row r="2" spans="1:8" ht="28.5" customHeight="1" thickTop="1" thickBot="1" x14ac:dyDescent="0.3">
      <c r="A2" s="97"/>
      <c r="B2" s="120" t="s">
        <v>1</v>
      </c>
      <c r="C2" s="121"/>
      <c r="D2" s="121"/>
      <c r="E2" s="122"/>
      <c r="F2" s="120" t="s">
        <v>2</v>
      </c>
      <c r="G2" s="121"/>
      <c r="H2" s="122"/>
    </row>
    <row r="3" spans="1:8" ht="28.5" customHeight="1" thickTop="1" thickBot="1" x14ac:dyDescent="0.3">
      <c r="A3" s="97" t="s">
        <v>44</v>
      </c>
      <c r="B3" s="112" t="s">
        <v>62</v>
      </c>
      <c r="C3" s="117"/>
      <c r="D3" s="123" t="s">
        <v>6</v>
      </c>
      <c r="E3" s="116"/>
      <c r="F3" s="112" t="s">
        <v>84</v>
      </c>
      <c r="G3" s="117"/>
      <c r="H3" s="55" t="s">
        <v>6</v>
      </c>
    </row>
    <row r="4" spans="1:8" ht="28.5" customHeight="1" thickTop="1" x14ac:dyDescent="0.25">
      <c r="A4" s="29" t="s">
        <v>39</v>
      </c>
      <c r="B4" s="21"/>
      <c r="C4" s="22">
        <f>SUM(C5:C6)</f>
        <v>579694</v>
      </c>
      <c r="D4" s="17"/>
      <c r="E4" s="79">
        <f>SUM(E5:E6)</f>
        <v>4352260564</v>
      </c>
      <c r="F4" s="22"/>
      <c r="G4" s="22">
        <f>C4</f>
        <v>579694</v>
      </c>
      <c r="H4" s="40">
        <f>SUM(H5:H6)</f>
        <v>39288184715</v>
      </c>
    </row>
    <row r="5" spans="1:8" ht="28.5" customHeight="1" x14ac:dyDescent="0.25">
      <c r="A5" s="12" t="s">
        <v>54</v>
      </c>
      <c r="B5" s="31"/>
      <c r="C5" s="102">
        <v>518614</v>
      </c>
      <c r="D5" s="57"/>
      <c r="E5" s="77">
        <v>3890698864</v>
      </c>
      <c r="F5" s="72"/>
      <c r="G5" s="24">
        <f>C5</f>
        <v>518614</v>
      </c>
      <c r="H5" s="33">
        <v>35192455495</v>
      </c>
    </row>
    <row r="6" spans="1:8" ht="28.5" customHeight="1" thickBot="1" x14ac:dyDescent="0.3">
      <c r="A6" s="34" t="s">
        <v>55</v>
      </c>
      <c r="B6" s="82"/>
      <c r="C6" s="27">
        <v>61080</v>
      </c>
      <c r="D6" s="27"/>
      <c r="E6" s="76">
        <v>461561700</v>
      </c>
      <c r="F6" s="28"/>
      <c r="G6" s="28">
        <f>C6</f>
        <v>61080</v>
      </c>
      <c r="H6" s="14">
        <v>4095729220</v>
      </c>
    </row>
    <row r="7" spans="1:8" ht="18" thickTop="1" thickBot="1" x14ac:dyDescent="0.3"/>
    <row r="8" spans="1:8" ht="33" customHeight="1" thickTop="1" thickBot="1" x14ac:dyDescent="0.3">
      <c r="A8" s="132" t="s">
        <v>56</v>
      </c>
      <c r="B8" s="133"/>
      <c r="C8" s="133"/>
      <c r="D8" s="133"/>
      <c r="E8" s="133"/>
      <c r="F8" s="133"/>
      <c r="G8" s="133"/>
      <c r="H8" s="134"/>
    </row>
    <row r="9" spans="1:8" ht="28.5" customHeight="1" thickTop="1" thickBot="1" x14ac:dyDescent="0.3">
      <c r="A9" s="137" t="s">
        <v>75</v>
      </c>
      <c r="B9" s="112" t="s">
        <v>1</v>
      </c>
      <c r="C9" s="112"/>
      <c r="D9" s="112"/>
      <c r="E9" s="112"/>
      <c r="F9" s="112" t="s">
        <v>2</v>
      </c>
      <c r="G9" s="112"/>
      <c r="H9" s="112"/>
    </row>
    <row r="10" spans="1:8" ht="28.5" customHeight="1" thickTop="1" thickBot="1" x14ac:dyDescent="0.3">
      <c r="A10" s="138"/>
      <c r="B10" s="135" t="s">
        <v>57</v>
      </c>
      <c r="C10" s="136"/>
      <c r="D10" s="123" t="s">
        <v>6</v>
      </c>
      <c r="E10" s="116"/>
      <c r="F10" s="139" t="s">
        <v>57</v>
      </c>
      <c r="G10" s="140"/>
      <c r="H10" s="96" t="s">
        <v>6</v>
      </c>
    </row>
    <row r="11" spans="1:8" ht="28.5" customHeight="1" thickTop="1" x14ac:dyDescent="0.25">
      <c r="A11" s="8" t="s">
        <v>7</v>
      </c>
      <c r="B11" s="124" t="s">
        <v>91</v>
      </c>
      <c r="C11" s="125"/>
      <c r="D11" s="125"/>
      <c r="E11" s="125"/>
      <c r="F11" s="125"/>
      <c r="G11" s="125"/>
      <c r="H11" s="126"/>
    </row>
    <row r="12" spans="1:8" ht="28.5" customHeight="1" x14ac:dyDescent="0.25">
      <c r="A12" s="8" t="s">
        <v>76</v>
      </c>
      <c r="B12" s="127"/>
      <c r="C12" s="128"/>
      <c r="D12" s="128"/>
      <c r="E12" s="128"/>
      <c r="F12" s="128"/>
      <c r="G12" s="128"/>
      <c r="H12" s="126"/>
    </row>
    <row r="13" spans="1:8" ht="28.5" customHeight="1" x14ac:dyDescent="0.25">
      <c r="A13" s="41" t="s">
        <v>58</v>
      </c>
      <c r="B13" s="127"/>
      <c r="C13" s="128"/>
      <c r="D13" s="128"/>
      <c r="E13" s="128"/>
      <c r="F13" s="128"/>
      <c r="G13" s="128"/>
      <c r="H13" s="126"/>
    </row>
    <row r="14" spans="1:8" ht="28.5" customHeight="1" thickBot="1" x14ac:dyDescent="0.3">
      <c r="A14" s="42" t="s">
        <v>59</v>
      </c>
      <c r="B14" s="129"/>
      <c r="C14" s="130"/>
      <c r="D14" s="130"/>
      <c r="E14" s="130"/>
      <c r="F14" s="130"/>
      <c r="G14" s="130"/>
      <c r="H14" s="131"/>
    </row>
    <row r="15" spans="1:8" ht="28.9" customHeight="1" thickTop="1" thickBot="1" x14ac:dyDescent="0.3">
      <c r="A15" s="113" t="s">
        <v>12</v>
      </c>
      <c r="B15" s="114" t="s">
        <v>57</v>
      </c>
      <c r="C15" s="115"/>
      <c r="D15" s="116" t="s">
        <v>6</v>
      </c>
      <c r="E15" s="112"/>
      <c r="F15" s="114" t="s">
        <v>57</v>
      </c>
      <c r="G15" s="115"/>
      <c r="H15" s="116" t="s">
        <v>6</v>
      </c>
    </row>
    <row r="16" spans="1:8" ht="25.9" customHeight="1" thickTop="1" thickBot="1" x14ac:dyDescent="0.3">
      <c r="A16" s="113"/>
      <c r="B16" s="52"/>
      <c r="C16" s="56" t="s">
        <v>14</v>
      </c>
      <c r="D16" s="116"/>
      <c r="E16" s="112"/>
      <c r="F16" s="52"/>
      <c r="G16" s="56" t="s">
        <v>14</v>
      </c>
      <c r="H16" s="116"/>
    </row>
    <row r="17" spans="1:8" ht="28.5" customHeight="1" thickTop="1" x14ac:dyDescent="0.25">
      <c r="A17" s="29" t="s">
        <v>15</v>
      </c>
      <c r="B17" s="80">
        <f>B22+B29</f>
        <v>1846708</v>
      </c>
      <c r="C17" s="17"/>
      <c r="D17" s="17"/>
      <c r="E17" s="79">
        <f>E18+E21</f>
        <v>7242292701</v>
      </c>
      <c r="F17" s="80">
        <f>F22+F29</f>
        <v>1865318</v>
      </c>
      <c r="G17" s="17"/>
      <c r="H17" s="79">
        <f>H18+H21</f>
        <v>64827195744</v>
      </c>
    </row>
    <row r="18" spans="1:8" ht="28.5" customHeight="1" x14ac:dyDescent="0.25">
      <c r="A18" s="12" t="s">
        <v>77</v>
      </c>
      <c r="B18" s="81"/>
      <c r="C18" s="57"/>
      <c r="D18" s="57"/>
      <c r="E18" s="77">
        <f>E19+E20</f>
        <v>5063188855</v>
      </c>
      <c r="F18" s="31"/>
      <c r="G18" s="57"/>
      <c r="H18" s="77">
        <f>H19+H20</f>
        <v>44879855679</v>
      </c>
    </row>
    <row r="19" spans="1:8" ht="28.5" customHeight="1" x14ac:dyDescent="0.25">
      <c r="A19" s="43" t="s">
        <v>60</v>
      </c>
      <c r="B19" s="81"/>
      <c r="C19" s="57"/>
      <c r="D19" s="57"/>
      <c r="E19" s="77">
        <v>1726204167</v>
      </c>
      <c r="F19" s="31"/>
      <c r="G19" s="57"/>
      <c r="H19" s="77">
        <v>15164305899</v>
      </c>
    </row>
    <row r="20" spans="1:8" ht="28.5" customHeight="1" x14ac:dyDescent="0.25">
      <c r="A20" s="43" t="s">
        <v>61</v>
      </c>
      <c r="B20" s="81"/>
      <c r="C20" s="57"/>
      <c r="D20" s="57"/>
      <c r="E20" s="77">
        <v>3336984688</v>
      </c>
      <c r="F20" s="31"/>
      <c r="G20" s="57"/>
      <c r="H20" s="77">
        <v>29715549780</v>
      </c>
    </row>
    <row r="21" spans="1:8" ht="28.5" customHeight="1" thickBot="1" x14ac:dyDescent="0.3">
      <c r="A21" s="62" t="s">
        <v>78</v>
      </c>
      <c r="B21" s="66"/>
      <c r="C21" s="67"/>
      <c r="D21" s="67"/>
      <c r="E21" s="78">
        <f>E24+E25+E27</f>
        <v>2179103846</v>
      </c>
      <c r="F21" s="63"/>
      <c r="G21" s="67"/>
      <c r="H21" s="78">
        <f>H24+H25+H27</f>
        <v>19947340065</v>
      </c>
    </row>
    <row r="22" spans="1:8" ht="28.5" customHeight="1" x14ac:dyDescent="0.25">
      <c r="A22" s="12" t="s">
        <v>17</v>
      </c>
      <c r="B22" s="81">
        <f>SUM(B23:B28)</f>
        <v>1844704</v>
      </c>
      <c r="C22" s="57">
        <f>SUM(C23:C28)</f>
        <v>9651</v>
      </c>
      <c r="D22" s="57"/>
      <c r="E22" s="77">
        <f>SUM(E23:E28)</f>
        <v>7122483495</v>
      </c>
      <c r="F22" s="31">
        <f t="shared" ref="F22:F28" si="0">B22</f>
        <v>1844704</v>
      </c>
      <c r="G22" s="57">
        <f>SUM(G23:G28)</f>
        <v>99458</v>
      </c>
      <c r="H22" s="77">
        <f>SUM(H23:H28)</f>
        <v>63622664658</v>
      </c>
    </row>
    <row r="23" spans="1:8" ht="28.5" customHeight="1" x14ac:dyDescent="0.25">
      <c r="A23" s="45" t="s">
        <v>63</v>
      </c>
      <c r="B23" s="81">
        <v>1166517</v>
      </c>
      <c r="C23" s="44">
        <v>8086</v>
      </c>
      <c r="D23" s="57"/>
      <c r="E23" s="77">
        <v>4493224719</v>
      </c>
      <c r="F23" s="31">
        <f t="shared" si="0"/>
        <v>1166517</v>
      </c>
      <c r="G23" s="32">
        <v>82917</v>
      </c>
      <c r="H23" s="77">
        <v>39684064491</v>
      </c>
    </row>
    <row r="24" spans="1:8" ht="28.5" customHeight="1" x14ac:dyDescent="0.25">
      <c r="A24" s="45" t="s">
        <v>64</v>
      </c>
      <c r="B24" s="81">
        <v>507611</v>
      </c>
      <c r="C24" s="44">
        <v>56</v>
      </c>
      <c r="D24" s="57"/>
      <c r="E24" s="77">
        <v>1916576910</v>
      </c>
      <c r="F24" s="31">
        <f t="shared" si="0"/>
        <v>507611</v>
      </c>
      <c r="G24" s="44">
        <v>1388</v>
      </c>
      <c r="H24" s="77">
        <v>17602158478</v>
      </c>
    </row>
    <row r="25" spans="1:8" ht="28.5" customHeight="1" x14ac:dyDescent="0.25">
      <c r="A25" s="45" t="s">
        <v>65</v>
      </c>
      <c r="B25" s="81">
        <v>42884</v>
      </c>
      <c r="C25" s="44">
        <v>462</v>
      </c>
      <c r="D25" s="57"/>
      <c r="E25" s="77">
        <v>162011260</v>
      </c>
      <c r="F25" s="31">
        <f t="shared" si="0"/>
        <v>42884</v>
      </c>
      <c r="G25" s="44">
        <v>4640</v>
      </c>
      <c r="H25" s="77">
        <v>1440126640</v>
      </c>
    </row>
    <row r="26" spans="1:8" ht="28.5" customHeight="1" x14ac:dyDescent="0.25">
      <c r="A26" s="45" t="s">
        <v>79</v>
      </c>
      <c r="B26" s="81">
        <v>7914</v>
      </c>
      <c r="C26" s="44">
        <v>87</v>
      </c>
      <c r="D26" s="57"/>
      <c r="E26" s="77">
        <v>29803050</v>
      </c>
      <c r="F26" s="31">
        <f t="shared" si="0"/>
        <v>7914</v>
      </c>
      <c r="G26" s="32">
        <v>810</v>
      </c>
      <c r="H26" s="77">
        <v>264902011</v>
      </c>
    </row>
    <row r="27" spans="1:8" ht="28.5" customHeight="1" x14ac:dyDescent="0.25">
      <c r="A27" s="45" t="s">
        <v>66</v>
      </c>
      <c r="B27" s="81">
        <v>19815</v>
      </c>
      <c r="C27" s="44">
        <v>53</v>
      </c>
      <c r="D27" s="57"/>
      <c r="E27" s="77">
        <v>100515676</v>
      </c>
      <c r="F27" s="31">
        <f t="shared" si="0"/>
        <v>19815</v>
      </c>
      <c r="G27" s="44">
        <v>532</v>
      </c>
      <c r="H27" s="77">
        <v>905054947</v>
      </c>
    </row>
    <row r="28" spans="1:8" ht="28.5" customHeight="1" x14ac:dyDescent="0.25">
      <c r="A28" s="45" t="s">
        <v>67</v>
      </c>
      <c r="B28" s="81">
        <v>99963</v>
      </c>
      <c r="C28" s="57">
        <v>907</v>
      </c>
      <c r="D28" s="57"/>
      <c r="E28" s="77">
        <v>420351880</v>
      </c>
      <c r="F28" s="31">
        <f t="shared" si="0"/>
        <v>99963</v>
      </c>
      <c r="G28" s="57">
        <v>9171</v>
      </c>
      <c r="H28" s="77">
        <v>3726358091</v>
      </c>
    </row>
    <row r="29" spans="1:8" ht="28.5" customHeight="1" x14ac:dyDescent="0.25">
      <c r="A29" s="87" t="s">
        <v>16</v>
      </c>
      <c r="B29" s="88">
        <f>SUM(B30:B31)</f>
        <v>2004</v>
      </c>
      <c r="C29" s="89"/>
      <c r="D29" s="89"/>
      <c r="E29" s="90">
        <f>SUM(E30:E31)</f>
        <v>119809206</v>
      </c>
      <c r="F29" s="88">
        <f>SUM(F30:F31)</f>
        <v>20614</v>
      </c>
      <c r="G29" s="95"/>
      <c r="H29" s="90">
        <f>SUM(H30:H31)</f>
        <v>1204531086</v>
      </c>
    </row>
    <row r="30" spans="1:8" ht="28.5" customHeight="1" x14ac:dyDescent="0.25">
      <c r="A30" s="45" t="s">
        <v>68</v>
      </c>
      <c r="B30" s="81">
        <v>1162</v>
      </c>
      <c r="C30" s="57"/>
      <c r="D30" s="57"/>
      <c r="E30" s="77">
        <v>42938406</v>
      </c>
      <c r="F30" s="81">
        <v>12419</v>
      </c>
      <c r="G30" s="57"/>
      <c r="H30" s="33">
        <v>456639516</v>
      </c>
    </row>
    <row r="31" spans="1:8" ht="28.5" customHeight="1" thickBot="1" x14ac:dyDescent="0.3">
      <c r="A31" s="46" t="s">
        <v>69</v>
      </c>
      <c r="B31" s="82">
        <v>842</v>
      </c>
      <c r="C31" s="27"/>
      <c r="D31" s="27"/>
      <c r="E31" s="76">
        <v>76870800</v>
      </c>
      <c r="F31" s="82">
        <v>8195</v>
      </c>
      <c r="G31" s="27"/>
      <c r="H31" s="14">
        <v>747891570</v>
      </c>
    </row>
    <row r="32" spans="1:8" s="48" customFormat="1" ht="24" customHeight="1" thickTop="1" x14ac:dyDescent="0.25">
      <c r="A32" s="20" t="s">
        <v>89</v>
      </c>
      <c r="B32" s="47"/>
      <c r="C32" s="47"/>
      <c r="D32" s="47"/>
      <c r="E32" s="47"/>
      <c r="F32" s="47"/>
      <c r="G32" s="47"/>
      <c r="H32" s="47"/>
    </row>
    <row r="33" spans="1:8" s="48" customFormat="1" ht="24" customHeight="1" x14ac:dyDescent="0.25">
      <c r="A33" s="20" t="s">
        <v>81</v>
      </c>
      <c r="B33" s="47"/>
      <c r="C33" s="47"/>
      <c r="D33" s="47"/>
      <c r="E33" s="47"/>
      <c r="F33" s="47"/>
      <c r="G33" s="47"/>
      <c r="H33" s="47"/>
    </row>
    <row r="34" spans="1:8" s="48" customFormat="1" ht="24" customHeight="1" x14ac:dyDescent="0.25">
      <c r="A34" s="20" t="s">
        <v>82</v>
      </c>
      <c r="B34" s="47"/>
      <c r="C34" s="47"/>
      <c r="D34" s="47"/>
      <c r="E34" s="47"/>
      <c r="F34" s="47"/>
      <c r="G34" s="47"/>
      <c r="H34" s="47"/>
    </row>
    <row r="35" spans="1:8" s="48" customFormat="1" ht="24" customHeight="1" x14ac:dyDescent="0.25">
      <c r="A35" s="20" t="s">
        <v>102</v>
      </c>
      <c r="B35" s="47"/>
      <c r="C35" s="47"/>
      <c r="D35" s="47"/>
      <c r="E35" s="47"/>
      <c r="F35" s="47"/>
      <c r="G35" s="47"/>
      <c r="H35" s="47"/>
    </row>
  </sheetData>
  <mergeCells count="19">
    <mergeCell ref="D15:E16"/>
    <mergeCell ref="F15:G15"/>
    <mergeCell ref="B3:C3"/>
    <mergeCell ref="H15:H16"/>
    <mergeCell ref="A1:H1"/>
    <mergeCell ref="B2:E2"/>
    <mergeCell ref="D3:E3"/>
    <mergeCell ref="B11:H14"/>
    <mergeCell ref="A8:H8"/>
    <mergeCell ref="B9:E9"/>
    <mergeCell ref="F9:H9"/>
    <mergeCell ref="B10:C10"/>
    <mergeCell ref="D10:E10"/>
    <mergeCell ref="A9:A10"/>
    <mergeCell ref="F10:G10"/>
    <mergeCell ref="F2:H2"/>
    <mergeCell ref="F3:G3"/>
    <mergeCell ref="A15:A16"/>
    <mergeCell ref="B15:C15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&amp;C&amp;"微軟正黑體,粗體"&amp;16勞工保險局109年9月統計提要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2020-11-06T03:33:24Z</dcterms:created>
  <dcterms:modified xsi:type="dcterms:W3CDTF">2020-11-06T03:33:31Z</dcterms:modified>
  <dc:language/>
</cp:coreProperties>
</file>