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E4" i="4" l="1"/>
  <c r="G6" i="4" l="1"/>
  <c r="G5" i="4"/>
  <c r="H4" i="4"/>
  <c r="C4" i="4"/>
  <c r="G4" i="4" s="1"/>
  <c r="G39" i="3"/>
  <c r="F39" i="3"/>
  <c r="D39" i="3"/>
  <c r="C39" i="3"/>
  <c r="F36" i="3"/>
  <c r="E35" i="3"/>
  <c r="C12" i="2" l="1"/>
  <c r="B19" i="1" l="1"/>
  <c r="E24" i="4" l="1"/>
  <c r="E31" i="4"/>
  <c r="E23" i="4"/>
  <c r="E20" i="4"/>
  <c r="G12" i="4"/>
  <c r="E19" i="4" l="1"/>
  <c r="H31" i="4"/>
  <c r="F31" i="4"/>
  <c r="B31" i="4"/>
  <c r="B19" i="4" s="1"/>
  <c r="F30" i="4"/>
  <c r="F29" i="4"/>
  <c r="F28" i="4"/>
  <c r="F27" i="4"/>
  <c r="F26" i="4"/>
  <c r="F25" i="4"/>
  <c r="H24" i="4"/>
  <c r="G24" i="4"/>
  <c r="F24" i="4"/>
  <c r="F19" i="4" s="1"/>
  <c r="C24" i="4"/>
  <c r="B24" i="4"/>
  <c r="H23" i="4"/>
  <c r="H20" i="4"/>
  <c r="H19" i="4" s="1"/>
  <c r="H13" i="4"/>
  <c r="E13" i="4"/>
  <c r="D13" i="4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<sst xmlns="http://schemas.openxmlformats.org/spreadsheetml/2006/main" count="232" uniqueCount="108">
  <si>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</si>
  <si>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</si>
  <si>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</si>
  <si>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</si>
  <si>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</si>
  <si>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</si>
  <si>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</si>
  <si>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</si>
  <si>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</si>
  <si>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</si>
  <si>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</si>
  <si>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</si>
  <si>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</si>
  <si>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</si>
  <si>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</si>
  <si>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</si>
  <si>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</si>
  <si>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</si>
  <si>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</si>
  <si>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</si>
  <si>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</si>
  <si>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</si>
  <si>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</si>
  <si>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</si>
  <si>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</si>
  <si>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</si>
  <si>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</si>
  <si>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</si>
  <si>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</si>
  <si>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</si>
  <si>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</si>
  <si>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</si>
  <si>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</si>
  <si>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</si>
  <si>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</si>
  <si>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</si>
  <si>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</si>
  <si>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</si>
  <si>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</si>
  <si>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</si>
  <si>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</si>
  <si>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</si>
  <si>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</si>
  <si>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</si>
  <si>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</si>
  <si>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</si>
  <si>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</si>
  <si>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</si>
  <si>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</si>
  <si>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</si>
  <si>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</si>
  <si>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</si>
  <si>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</si>
  <si>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</si>
  <si>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</si>
  <si>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</si>
  <si>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</si>
  <si>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</si>
  <si>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</si>
  <si>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</si>
  <si>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</si>
  <si>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</si>
  <si>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</si>
  <si>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</si>
  <si>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</si>
  <si>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</si>
  <si>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</si>
  <si>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</si>
  <si>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</si>
  <si>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</si>
  <si>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</si>
  <si>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</si>
  <si>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</si>
  <si>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</si>
  <si>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</si>
  <si>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</si>
  <si>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</si>
  <si>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</si>
  <si>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</si>
  <si>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</si>
  <si>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</si>
  <si>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</si>
  <si>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</si>
  <si>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</si>
  <si>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</si>
  <si>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</si>
  <si>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</si>
  <si>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</si>
  <si>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</si>
  <si>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</si>
  <si>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</si>
  <si>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</si>
  <si>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　　    初核人數不含國併勞。</t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</si>
  <si>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</si>
  <si>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</si>
  <si>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</si>
  <si>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</si>
  <si>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</si>
  <si>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</si>
  <si>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</t>
    </r>
    <r>
      <rPr>
        <sz val="12"/>
        <color rgb="FF000000"/>
        <rFont val="細明體"/>
        <family val="3"/>
        <charset val="136"/>
      </rPr>
      <t>。</t>
    </r>
    <phoneticPr fontId="6" type="noConversion"/>
  </si>
  <si>
    <t>9、10月數</t>
    <phoneticPr fontId="6" type="noConversion"/>
  </si>
  <si>
    <t>9月</t>
    <phoneticPr fontId="6" type="noConversion"/>
  </si>
  <si>
    <t>10月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</si>
  <si>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1,505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7,233,426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69,906,601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</si>
  <si>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7,047,410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711,183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</si>
  <si>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</si>
  <si>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6. 10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724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212,867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1,992,695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</si>
  <si>
    <t>10月數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</si>
</sst>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39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8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1" t="s">
        <v>0</v>
      </c>
      <c r="B1" s="112"/>
      <c r="C1" s="112"/>
      <c r="D1" s="112"/>
      <c r="E1" s="112"/>
      <c r="F1" s="112"/>
      <c r="G1" s="113"/>
    </row>
    <row r="2" spans="1:7" ht="30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5">
        <v>577525</v>
      </c>
      <c r="C4" s="6"/>
      <c r="D4" s="7"/>
      <c r="E4" s="5">
        <f>B4</f>
        <v>577525</v>
      </c>
      <c r="F4" s="6"/>
      <c r="G4" s="7"/>
    </row>
    <row r="5" spans="1:7" ht="28.35" customHeight="1" x14ac:dyDescent="0.25">
      <c r="A5" s="8" t="s">
        <v>80</v>
      </c>
      <c r="B5" s="9"/>
      <c r="C5" s="10">
        <v>10598837</v>
      </c>
      <c r="D5" s="11"/>
      <c r="E5" s="9"/>
      <c r="F5" s="10">
        <f>C5</f>
        <v>10598837</v>
      </c>
      <c r="G5" s="11"/>
    </row>
    <row r="6" spans="1:7" ht="28.35" customHeight="1" x14ac:dyDescent="0.25">
      <c r="A6" s="8" t="s">
        <v>8</v>
      </c>
      <c r="B6" s="78"/>
      <c r="C6" s="78"/>
      <c r="D6" s="33">
        <v>32486</v>
      </c>
      <c r="E6" s="78"/>
      <c r="F6" s="78"/>
      <c r="G6" s="33">
        <v>32527</v>
      </c>
    </row>
    <row r="7" spans="1:7" ht="28.35" customHeight="1" x14ac:dyDescent="0.25">
      <c r="A7" s="8" t="s">
        <v>9</v>
      </c>
      <c r="B7" s="78"/>
      <c r="C7" s="78"/>
      <c r="D7" s="33">
        <f>D8+D9</f>
        <v>34185408365</v>
      </c>
      <c r="E7" s="78"/>
      <c r="F7" s="78"/>
      <c r="G7" s="33">
        <f>G8+G9</f>
        <v>339635802423</v>
      </c>
    </row>
    <row r="8" spans="1:7" ht="28.35" customHeight="1" x14ac:dyDescent="0.25">
      <c r="A8" s="12" t="s">
        <v>10</v>
      </c>
      <c r="B8" s="13"/>
      <c r="C8" s="13"/>
      <c r="D8" s="11">
        <v>33514563195</v>
      </c>
      <c r="E8" s="13"/>
      <c r="F8" s="13"/>
      <c r="G8" s="11">
        <v>332968681105</v>
      </c>
    </row>
    <row r="9" spans="1:7" ht="28.35" customHeight="1" thickBot="1" x14ac:dyDescent="0.3">
      <c r="A9" s="12" t="s">
        <v>11</v>
      </c>
      <c r="B9" s="13"/>
      <c r="C9" s="13"/>
      <c r="D9" s="14">
        <v>670845170</v>
      </c>
      <c r="E9" s="13"/>
      <c r="F9" s="13"/>
      <c r="G9" s="11">
        <v>6667121318</v>
      </c>
    </row>
    <row r="10" spans="1:7" ht="30" customHeight="1" thickTop="1" thickBot="1" x14ac:dyDescent="0.3">
      <c r="A10" s="115" t="s">
        <v>12</v>
      </c>
      <c r="B10" s="116" t="s">
        <v>13</v>
      </c>
      <c r="C10" s="117"/>
      <c r="D10" s="118" t="s">
        <v>6</v>
      </c>
      <c r="E10" s="116" t="s">
        <v>13</v>
      </c>
      <c r="F10" s="117"/>
      <c r="G10" s="118" t="s">
        <v>6</v>
      </c>
    </row>
    <row r="11" spans="1:7" ht="23.25" customHeight="1" thickTop="1" thickBot="1" x14ac:dyDescent="0.3">
      <c r="A11" s="115"/>
      <c r="B11" s="53"/>
      <c r="C11" s="57" t="s">
        <v>14</v>
      </c>
      <c r="D11" s="118"/>
      <c r="E11" s="53"/>
      <c r="F11" s="57" t="s">
        <v>14</v>
      </c>
      <c r="G11" s="118"/>
    </row>
    <row r="12" spans="1:7" ht="28.35" customHeight="1" thickTop="1" x14ac:dyDescent="0.25">
      <c r="A12" s="4" t="s">
        <v>15</v>
      </c>
      <c r="B12" s="16">
        <f>B13+B14</f>
        <v>1870832</v>
      </c>
      <c r="C12" s="17"/>
      <c r="D12" s="7">
        <f>D13+D14</f>
        <v>40782491833</v>
      </c>
      <c r="E12" s="16">
        <f>E13+E14</f>
        <v>3675390</v>
      </c>
      <c r="F12" s="17"/>
      <c r="G12" s="7">
        <f>G13+G14</f>
        <v>376524274359</v>
      </c>
    </row>
    <row r="13" spans="1:7" ht="28.35" customHeight="1" x14ac:dyDescent="0.25">
      <c r="A13" s="12" t="s">
        <v>10</v>
      </c>
      <c r="B13" s="5">
        <v>1453635</v>
      </c>
      <c r="C13" s="18"/>
      <c r="D13" s="11">
        <v>40082736121</v>
      </c>
      <c r="E13" s="5">
        <v>1825011</v>
      </c>
      <c r="F13" s="10"/>
      <c r="G13" s="11">
        <v>370793574118</v>
      </c>
    </row>
    <row r="14" spans="1:7" ht="28.35" customHeight="1" thickBot="1" x14ac:dyDescent="0.3">
      <c r="A14" s="12" t="s">
        <v>11</v>
      </c>
      <c r="B14" s="5">
        <v>417197</v>
      </c>
      <c r="C14" s="18"/>
      <c r="D14" s="11">
        <v>699755712</v>
      </c>
      <c r="E14" s="5">
        <v>1850379</v>
      </c>
      <c r="F14" s="10"/>
      <c r="G14" s="11">
        <v>5730700241</v>
      </c>
    </row>
    <row r="15" spans="1:7" ht="28.35" customHeight="1" x14ac:dyDescent="0.25">
      <c r="A15" s="63" t="s">
        <v>16</v>
      </c>
      <c r="B15" s="64">
        <f>B17+B18+B20+B23+B26+B28</f>
        <v>455595</v>
      </c>
      <c r="C15" s="65"/>
      <c r="D15" s="66">
        <f>D17+D18+D20+D23+D26+D28</f>
        <v>16011235030</v>
      </c>
      <c r="E15" s="64">
        <f>E17+E18+E20+E23+E26+E28</f>
        <v>2260153</v>
      </c>
      <c r="F15" s="65"/>
      <c r="G15" s="66">
        <f>G17+G18+G20+G23+G26+G28</f>
        <v>138646743025</v>
      </c>
    </row>
    <row r="16" spans="1:7" ht="28.35" customHeight="1" thickBot="1" x14ac:dyDescent="0.3">
      <c r="A16" s="67" t="s">
        <v>17</v>
      </c>
      <c r="B16" s="68">
        <f t="shared" ref="B16:G16" si="0">B21+B24+B27</f>
        <v>1415237</v>
      </c>
      <c r="C16" s="69">
        <f t="shared" si="0"/>
        <v>14836</v>
      </c>
      <c r="D16" s="70">
        <f t="shared" si="0"/>
        <v>24771256803</v>
      </c>
      <c r="E16" s="68">
        <f t="shared" si="0"/>
        <v>1415237</v>
      </c>
      <c r="F16" s="69">
        <f t="shared" si="0"/>
        <v>119533</v>
      </c>
      <c r="G16" s="70">
        <f t="shared" si="0"/>
        <v>237877531334</v>
      </c>
    </row>
    <row r="17" spans="1:7" ht="28.35" customHeight="1" x14ac:dyDescent="0.25">
      <c r="A17" s="63" t="s">
        <v>18</v>
      </c>
      <c r="B17" s="79">
        <v>9753</v>
      </c>
      <c r="C17" s="80"/>
      <c r="D17" s="81">
        <v>629785442</v>
      </c>
      <c r="E17" s="79">
        <v>100304</v>
      </c>
      <c r="F17" s="80"/>
      <c r="G17" s="81">
        <v>6454479600</v>
      </c>
    </row>
    <row r="18" spans="1:7" ht="28.35" customHeight="1" x14ac:dyDescent="0.25">
      <c r="A18" s="89" t="s">
        <v>19</v>
      </c>
      <c r="B18" s="90">
        <v>13120</v>
      </c>
      <c r="C18" s="91"/>
      <c r="D18" s="92">
        <v>245687085</v>
      </c>
      <c r="E18" s="90">
        <v>139454</v>
      </c>
      <c r="F18" s="91"/>
      <c r="G18" s="92">
        <v>2686077190</v>
      </c>
    </row>
    <row r="19" spans="1:7" ht="28.35" customHeight="1" x14ac:dyDescent="0.25">
      <c r="A19" s="12" t="s">
        <v>20</v>
      </c>
      <c r="B19" s="77">
        <f>B20+B21</f>
        <v>6068</v>
      </c>
      <c r="C19" s="60"/>
      <c r="D19" s="75">
        <f>D20+D21</f>
        <v>443492201</v>
      </c>
      <c r="E19" s="77">
        <f>E20+E21</f>
        <v>19383</v>
      </c>
      <c r="F19" s="60"/>
      <c r="G19" s="75">
        <f>G20+G21</f>
        <v>4732099525</v>
      </c>
    </row>
    <row r="20" spans="1:7" ht="28.35" customHeight="1" x14ac:dyDescent="0.25">
      <c r="A20" s="43" t="s">
        <v>21</v>
      </c>
      <c r="B20" s="77">
        <v>1340</v>
      </c>
      <c r="C20" s="60"/>
      <c r="D20" s="75">
        <v>386359607</v>
      </c>
      <c r="E20" s="77">
        <v>14655</v>
      </c>
      <c r="F20" s="60"/>
      <c r="G20" s="75">
        <v>4194821384</v>
      </c>
    </row>
    <row r="21" spans="1:7" ht="28.35" customHeight="1" x14ac:dyDescent="0.25">
      <c r="A21" s="43" t="s">
        <v>22</v>
      </c>
      <c r="B21" s="77">
        <v>4728</v>
      </c>
      <c r="C21" s="60">
        <v>32</v>
      </c>
      <c r="D21" s="75">
        <v>57132594</v>
      </c>
      <c r="E21" s="77">
        <f>B21</f>
        <v>4728</v>
      </c>
      <c r="F21" s="60">
        <v>431</v>
      </c>
      <c r="G21" s="75">
        <v>537278141</v>
      </c>
    </row>
    <row r="22" spans="1:7" ht="28.35" customHeight="1" x14ac:dyDescent="0.25">
      <c r="A22" s="93" t="s">
        <v>23</v>
      </c>
      <c r="B22" s="94">
        <f>B23+B24</f>
        <v>1387779</v>
      </c>
      <c r="C22" s="95"/>
      <c r="D22" s="96">
        <f>D23+D24</f>
        <v>36767265270</v>
      </c>
      <c r="E22" s="94">
        <f>E23+E24</f>
        <v>1465010</v>
      </c>
      <c r="F22" s="95"/>
      <c r="G22" s="96">
        <f>G23+G24</f>
        <v>335375271032</v>
      </c>
    </row>
    <row r="23" spans="1:7" ht="28.35" customHeight="1" x14ac:dyDescent="0.25">
      <c r="A23" s="43" t="s">
        <v>21</v>
      </c>
      <c r="B23" s="87">
        <v>9933</v>
      </c>
      <c r="C23" s="60"/>
      <c r="D23" s="83">
        <v>12466747195</v>
      </c>
      <c r="E23" s="87">
        <v>87164</v>
      </c>
      <c r="F23" s="60"/>
      <c r="G23" s="83">
        <v>102013090097</v>
      </c>
    </row>
    <row r="24" spans="1:7" ht="28.35" customHeight="1" x14ac:dyDescent="0.25">
      <c r="A24" s="43" t="s">
        <v>24</v>
      </c>
      <c r="B24" s="87">
        <v>1377846</v>
      </c>
      <c r="C24" s="60">
        <v>14423</v>
      </c>
      <c r="D24" s="83">
        <v>24300518075</v>
      </c>
      <c r="E24" s="87">
        <f>B24</f>
        <v>1377846</v>
      </c>
      <c r="F24" s="60">
        <v>114653</v>
      </c>
      <c r="G24" s="83">
        <v>233362180935</v>
      </c>
    </row>
    <row r="25" spans="1:7" ht="28.35" customHeight="1" x14ac:dyDescent="0.25">
      <c r="A25" s="93" t="s">
        <v>25</v>
      </c>
      <c r="B25" s="94">
        <f>B26+B27</f>
        <v>42808</v>
      </c>
      <c r="C25" s="95"/>
      <c r="D25" s="96">
        <f>D26+D27</f>
        <v>2283341903</v>
      </c>
      <c r="E25" s="94">
        <f>E26+E27</f>
        <v>145687</v>
      </c>
      <c r="F25" s="95"/>
      <c r="G25" s="96">
        <f>G26+G27</f>
        <v>24707058767</v>
      </c>
    </row>
    <row r="26" spans="1:7" ht="28.35" customHeight="1" x14ac:dyDescent="0.25">
      <c r="A26" s="43" t="s">
        <v>21</v>
      </c>
      <c r="B26" s="87">
        <v>10145</v>
      </c>
      <c r="C26" s="60"/>
      <c r="D26" s="83">
        <v>1869735769</v>
      </c>
      <c r="E26" s="87">
        <v>113024</v>
      </c>
      <c r="F26" s="60"/>
      <c r="G26" s="83">
        <v>20728986509</v>
      </c>
    </row>
    <row r="27" spans="1:7" ht="28.35" customHeight="1" x14ac:dyDescent="0.25">
      <c r="A27" s="97" t="s">
        <v>24</v>
      </c>
      <c r="B27" s="98">
        <v>32663</v>
      </c>
      <c r="C27" s="99">
        <v>381</v>
      </c>
      <c r="D27" s="100">
        <v>413606134</v>
      </c>
      <c r="E27" s="98">
        <f>B27</f>
        <v>32663</v>
      </c>
      <c r="F27" s="99">
        <v>4449</v>
      </c>
      <c r="G27" s="100">
        <v>3978072258</v>
      </c>
    </row>
    <row r="28" spans="1:7" ht="28.35" customHeight="1" thickBot="1" x14ac:dyDescent="0.3">
      <c r="A28" s="42" t="s">
        <v>26</v>
      </c>
      <c r="B28" s="36">
        <v>411304</v>
      </c>
      <c r="C28" s="28"/>
      <c r="D28" s="14">
        <v>412919932</v>
      </c>
      <c r="E28" s="36">
        <v>1805552</v>
      </c>
      <c r="F28" s="28"/>
      <c r="G28" s="14">
        <v>2569288245</v>
      </c>
    </row>
    <row r="29" spans="1:7" ht="20.25" customHeight="1" thickTop="1" x14ac:dyDescent="0.25">
      <c r="A29" s="108" t="s">
        <v>98</v>
      </c>
    </row>
    <row r="30" spans="1:7" ht="20.25" customHeight="1" x14ac:dyDescent="0.25">
      <c r="A30" s="108" t="s">
        <v>99</v>
      </c>
    </row>
    <row r="31" spans="1:7" ht="20.25" customHeight="1" x14ac:dyDescent="0.25">
      <c r="A31" s="109" t="s">
        <v>103</v>
      </c>
    </row>
    <row r="32" spans="1:7" ht="21" customHeight="1" x14ac:dyDescent="0.25">
      <c r="A32" s="108" t="s">
        <v>92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&amp;C&amp;"微軟正黑體,粗體"&amp;16勞工保險局109年10月統計提要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11" t="s">
        <v>27</v>
      </c>
      <c r="B1" s="112"/>
      <c r="C1" s="112"/>
      <c r="D1" s="112"/>
      <c r="E1" s="112"/>
      <c r="F1" s="112"/>
      <c r="G1" s="113"/>
    </row>
    <row r="2" spans="1:7" ht="28.15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21">
        <v>529491</v>
      </c>
      <c r="C4" s="22"/>
      <c r="D4" s="7"/>
      <c r="E4" s="21">
        <f>B4</f>
        <v>529491</v>
      </c>
      <c r="F4" s="22"/>
      <c r="G4" s="7"/>
    </row>
    <row r="5" spans="1:7" ht="28.15" customHeight="1" x14ac:dyDescent="0.25">
      <c r="A5" s="8" t="s">
        <v>80</v>
      </c>
      <c r="B5" s="23"/>
      <c r="C5" s="24">
        <v>7087292</v>
      </c>
      <c r="D5" s="11"/>
      <c r="E5" s="23"/>
      <c r="F5" s="24">
        <f>C5</f>
        <v>7087292</v>
      </c>
      <c r="G5" s="11"/>
    </row>
    <row r="6" spans="1:7" ht="28.15" customHeight="1" x14ac:dyDescent="0.25">
      <c r="A6" s="8" t="s">
        <v>8</v>
      </c>
      <c r="B6" s="5"/>
      <c r="C6" s="10"/>
      <c r="D6" s="11">
        <v>34132</v>
      </c>
      <c r="E6" s="13"/>
      <c r="F6" s="13"/>
      <c r="G6" s="11">
        <v>34166</v>
      </c>
    </row>
    <row r="7" spans="1:7" ht="28.15" customHeight="1" thickBot="1" x14ac:dyDescent="0.3">
      <c r="A7" s="25" t="s">
        <v>9</v>
      </c>
      <c r="B7" s="26"/>
      <c r="C7" s="27"/>
      <c r="D7" s="14">
        <v>2438047741</v>
      </c>
      <c r="E7" s="28"/>
      <c r="F7" s="28"/>
      <c r="G7" s="14">
        <v>24144830619</v>
      </c>
    </row>
    <row r="8" spans="1:7" ht="28.15" customHeight="1" thickTop="1" thickBot="1" x14ac:dyDescent="0.3">
      <c r="A8" s="115" t="s">
        <v>12</v>
      </c>
      <c r="B8" s="116" t="s">
        <v>13</v>
      </c>
      <c r="C8" s="116"/>
      <c r="D8" s="114" t="s">
        <v>6</v>
      </c>
      <c r="E8" s="116" t="s">
        <v>13</v>
      </c>
      <c r="F8" s="116"/>
      <c r="G8" s="114" t="s">
        <v>6</v>
      </c>
    </row>
    <row r="9" spans="1:7" ht="18" thickTop="1" thickBot="1" x14ac:dyDescent="0.3">
      <c r="A9" s="115"/>
      <c r="B9" s="53"/>
      <c r="C9" s="54" t="s">
        <v>28</v>
      </c>
      <c r="D9" s="114"/>
      <c r="E9" s="15"/>
      <c r="F9" s="54" t="s">
        <v>28</v>
      </c>
      <c r="G9" s="114"/>
    </row>
    <row r="10" spans="1:7" ht="28.15" customHeight="1" thickTop="1" x14ac:dyDescent="0.25">
      <c r="A10" s="29" t="s">
        <v>15</v>
      </c>
      <c r="B10" s="16">
        <f t="shared" ref="B10:G10" si="0">SUM(B11:B15)</f>
        <v>151915</v>
      </c>
      <c r="C10" s="17">
        <f t="shared" si="0"/>
        <v>33600</v>
      </c>
      <c r="D10" s="30">
        <f t="shared" si="0"/>
        <v>1919020146</v>
      </c>
      <c r="E10" s="16">
        <f t="shared" si="0"/>
        <v>1352201</v>
      </c>
      <c r="F10" s="17">
        <f t="shared" si="0"/>
        <v>320869</v>
      </c>
      <c r="G10" s="30">
        <f t="shared" si="0"/>
        <v>19091144757</v>
      </c>
    </row>
    <row r="11" spans="1:7" ht="28.15" customHeight="1" x14ac:dyDescent="0.25">
      <c r="A11" s="12" t="s">
        <v>29</v>
      </c>
      <c r="B11" s="5">
        <v>43144</v>
      </c>
      <c r="C11" s="10">
        <v>7480</v>
      </c>
      <c r="D11" s="19">
        <v>977297991</v>
      </c>
      <c r="E11" s="31">
        <v>420558</v>
      </c>
      <c r="F11" s="32">
        <v>92873</v>
      </c>
      <c r="G11" s="33">
        <v>9552041886</v>
      </c>
    </row>
    <row r="12" spans="1:7" ht="28.15" customHeight="1" x14ac:dyDescent="0.25">
      <c r="A12" s="12" t="s">
        <v>30</v>
      </c>
      <c r="B12" s="5">
        <v>3464</v>
      </c>
      <c r="C12" s="10">
        <f>B12</f>
        <v>3464</v>
      </c>
      <c r="D12" s="19">
        <v>174029972</v>
      </c>
      <c r="E12" s="5">
        <v>29983</v>
      </c>
      <c r="F12" s="10">
        <v>29983</v>
      </c>
      <c r="G12" s="19">
        <v>1529049549</v>
      </c>
    </row>
    <row r="13" spans="1:7" ht="28.15" customHeight="1" x14ac:dyDescent="0.25">
      <c r="A13" s="12" t="s">
        <v>31</v>
      </c>
      <c r="B13" s="5">
        <v>2727</v>
      </c>
      <c r="C13" s="10">
        <v>935</v>
      </c>
      <c r="D13" s="19">
        <v>60610632</v>
      </c>
      <c r="E13" s="5">
        <v>24947</v>
      </c>
      <c r="F13" s="10">
        <v>7674</v>
      </c>
      <c r="G13" s="19">
        <v>566986470</v>
      </c>
    </row>
    <row r="14" spans="1:7" ht="28.15" customHeight="1" x14ac:dyDescent="0.25">
      <c r="A14" s="12" t="s">
        <v>32</v>
      </c>
      <c r="B14" s="5">
        <v>32518</v>
      </c>
      <c r="C14" s="10">
        <v>5529</v>
      </c>
      <c r="D14" s="19">
        <v>656134685</v>
      </c>
      <c r="E14" s="5">
        <v>351082</v>
      </c>
      <c r="F14" s="10">
        <v>65194</v>
      </c>
      <c r="G14" s="19">
        <v>7060960982</v>
      </c>
    </row>
    <row r="15" spans="1:7" ht="28.15" customHeight="1" thickBot="1" x14ac:dyDescent="0.3">
      <c r="A15" s="34" t="s">
        <v>33</v>
      </c>
      <c r="B15" s="26">
        <v>70062</v>
      </c>
      <c r="C15" s="27">
        <v>16192</v>
      </c>
      <c r="D15" s="35">
        <v>50946866</v>
      </c>
      <c r="E15" s="26">
        <v>525631</v>
      </c>
      <c r="F15" s="27">
        <v>125145</v>
      </c>
      <c r="G15" s="35">
        <v>382105870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11" t="s">
        <v>34</v>
      </c>
      <c r="B18" s="112"/>
      <c r="C18" s="112"/>
      <c r="D18" s="112"/>
      <c r="E18" s="112"/>
      <c r="F18" s="112"/>
      <c r="G18" s="113"/>
    </row>
    <row r="19" spans="1:7" ht="28.15" customHeight="1" thickTop="1" thickBot="1" x14ac:dyDescent="0.3">
      <c r="A19" s="74"/>
      <c r="B19" s="114" t="s">
        <v>1</v>
      </c>
      <c r="C19" s="114"/>
      <c r="D19" s="114"/>
      <c r="E19" s="114" t="s">
        <v>2</v>
      </c>
      <c r="F19" s="114"/>
      <c r="G19" s="114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81</v>
      </c>
      <c r="B21" s="16">
        <v>539732</v>
      </c>
      <c r="C21" s="6"/>
      <c r="D21" s="7"/>
      <c r="E21" s="76">
        <f>B21</f>
        <v>539732</v>
      </c>
      <c r="F21" s="6"/>
      <c r="G21" s="40"/>
    </row>
    <row r="22" spans="1:7" ht="28.15" customHeight="1" x14ac:dyDescent="0.25">
      <c r="A22" s="8" t="s">
        <v>82</v>
      </c>
      <c r="B22" s="9"/>
      <c r="C22" s="24">
        <v>7660596</v>
      </c>
      <c r="D22" s="11"/>
      <c r="E22" s="9"/>
      <c r="F22" s="24">
        <f>C22</f>
        <v>7660596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33835</v>
      </c>
      <c r="E23" s="31"/>
      <c r="F23" s="32"/>
      <c r="G23" s="33">
        <v>33842</v>
      </c>
    </row>
    <row r="24" spans="1:7" ht="28.15" customHeight="1" x14ac:dyDescent="0.25">
      <c r="A24" s="25" t="s">
        <v>37</v>
      </c>
      <c r="B24" s="36"/>
      <c r="C24" s="28"/>
      <c r="D24" s="14">
        <v>64391694</v>
      </c>
      <c r="E24" s="36"/>
      <c r="F24" s="28"/>
      <c r="G24" s="14">
        <v>638228030</v>
      </c>
    </row>
    <row r="25" spans="1:7" ht="33" customHeight="1" x14ac:dyDescent="0.25">
      <c r="A25" s="37" t="s">
        <v>38</v>
      </c>
      <c r="B25" s="50" t="s">
        <v>4</v>
      </c>
      <c r="C25" s="110" t="s">
        <v>5</v>
      </c>
      <c r="D25" s="52" t="s">
        <v>6</v>
      </c>
      <c r="E25" s="50" t="s">
        <v>4</v>
      </c>
      <c r="F25" s="110" t="s">
        <v>5</v>
      </c>
      <c r="G25" s="52" t="s">
        <v>6</v>
      </c>
    </row>
    <row r="26" spans="1:7" ht="28.15" customHeight="1" x14ac:dyDescent="0.25">
      <c r="A26" s="29" t="s">
        <v>39</v>
      </c>
      <c r="B26" s="38">
        <v>19</v>
      </c>
      <c r="C26" s="39">
        <v>162</v>
      </c>
      <c r="D26" s="39">
        <f>SUM(D27:D29)</f>
        <v>25426557</v>
      </c>
      <c r="E26" s="38">
        <v>283</v>
      </c>
      <c r="F26" s="39">
        <v>3092</v>
      </c>
      <c r="G26" s="40">
        <f>SUM(G27:G29)</f>
        <v>446813085</v>
      </c>
    </row>
    <row r="27" spans="1:7" ht="28.15" customHeight="1" x14ac:dyDescent="0.25">
      <c r="A27" s="12" t="s">
        <v>40</v>
      </c>
      <c r="B27" s="31"/>
      <c r="C27" s="32">
        <v>134</v>
      </c>
      <c r="D27" s="33">
        <v>10600751</v>
      </c>
      <c r="E27" s="31"/>
      <c r="F27" s="32">
        <v>2423</v>
      </c>
      <c r="G27" s="33">
        <v>190341629</v>
      </c>
    </row>
    <row r="28" spans="1:7" ht="28.15" customHeight="1" x14ac:dyDescent="0.25">
      <c r="A28" s="12" t="s">
        <v>41</v>
      </c>
      <c r="B28" s="5"/>
      <c r="C28" s="10">
        <v>1</v>
      </c>
      <c r="D28" s="19">
        <v>23373</v>
      </c>
      <c r="E28" s="5"/>
      <c r="F28" s="10">
        <v>30</v>
      </c>
      <c r="G28" s="19">
        <v>7477513</v>
      </c>
    </row>
    <row r="29" spans="1:7" ht="27.75" customHeight="1" x14ac:dyDescent="0.25">
      <c r="A29" s="34" t="s">
        <v>42</v>
      </c>
      <c r="B29" s="26"/>
      <c r="C29" s="27">
        <v>147</v>
      </c>
      <c r="D29" s="35">
        <v>14802433</v>
      </c>
      <c r="E29" s="26"/>
      <c r="F29" s="27">
        <v>2944</v>
      </c>
      <c r="G29" s="35">
        <v>248993943</v>
      </c>
    </row>
    <row r="30" spans="1:7" ht="21" customHeight="1" thickTop="1" x14ac:dyDescent="0.25">
      <c r="A30" s="20" t="s">
        <v>78</v>
      </c>
    </row>
    <row r="31" spans="1:7" ht="21" customHeight="1" x14ac:dyDescent="0.25">
      <c r="A31" s="108" t="s">
        <v>94</v>
      </c>
    </row>
    <row r="32" spans="1:7" ht="21" customHeight="1" x14ac:dyDescent="0.25">
      <c r="A32" s="108" t="s">
        <v>95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&amp;C&amp;"微軟正黑體,粗體"&amp;16勞工保險局109年10月統計提要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11" t="s">
        <v>43</v>
      </c>
      <c r="B1" s="112"/>
      <c r="C1" s="112"/>
      <c r="D1" s="112"/>
      <c r="E1" s="112"/>
      <c r="F1" s="112"/>
      <c r="G1" s="113"/>
    </row>
    <row r="2" spans="1:7" ht="25.15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1" customHeight="1" thickTop="1" x14ac:dyDescent="0.25">
      <c r="A4" s="4" t="s">
        <v>81</v>
      </c>
      <c r="B4" s="16">
        <v>535402</v>
      </c>
      <c r="C4" s="6"/>
      <c r="D4" s="7"/>
      <c r="E4" s="16">
        <f>B4</f>
        <v>535402</v>
      </c>
      <c r="F4" s="6"/>
      <c r="G4" s="7"/>
    </row>
    <row r="5" spans="1:7" ht="21" customHeight="1" x14ac:dyDescent="0.25">
      <c r="A5" s="8" t="s">
        <v>82</v>
      </c>
      <c r="B5" s="9"/>
      <c r="C5" s="24">
        <v>7103658</v>
      </c>
      <c r="D5" s="11"/>
      <c r="E5" s="9"/>
      <c r="F5" s="24">
        <f>C5</f>
        <v>7103658</v>
      </c>
      <c r="G5" s="11"/>
    </row>
    <row r="6" spans="1:7" ht="21" customHeight="1" x14ac:dyDescent="0.25">
      <c r="A6" s="8" t="s">
        <v>93</v>
      </c>
      <c r="B6" s="23"/>
      <c r="C6" s="13"/>
      <c r="D6" s="11">
        <v>40261</v>
      </c>
      <c r="E6" s="23"/>
      <c r="F6" s="13"/>
      <c r="G6" s="33">
        <v>40234</v>
      </c>
    </row>
    <row r="7" spans="1:7" ht="21" customHeight="1" thickBot="1" x14ac:dyDescent="0.3">
      <c r="A7" s="25" t="s">
        <v>37</v>
      </c>
      <c r="B7" s="36"/>
      <c r="C7" s="28"/>
      <c r="D7" s="14">
        <v>19756888201</v>
      </c>
      <c r="E7" s="36"/>
      <c r="F7" s="28"/>
      <c r="G7" s="14">
        <v>193641605751</v>
      </c>
    </row>
    <row r="8" spans="1:7" ht="19.5" customHeight="1" thickTop="1" thickBot="1" x14ac:dyDescent="0.3">
      <c r="A8" s="115" t="s">
        <v>44</v>
      </c>
      <c r="B8" s="116" t="s">
        <v>13</v>
      </c>
      <c r="C8" s="117"/>
      <c r="D8" s="118" t="s">
        <v>6</v>
      </c>
      <c r="E8" s="116" t="s">
        <v>13</v>
      </c>
      <c r="F8" s="117"/>
      <c r="G8" s="118" t="s">
        <v>6</v>
      </c>
    </row>
    <row r="9" spans="1:7" ht="18" thickTop="1" thickBot="1" x14ac:dyDescent="0.3">
      <c r="A9" s="115"/>
      <c r="B9" s="53"/>
      <c r="C9" s="57" t="s">
        <v>45</v>
      </c>
      <c r="D9" s="118"/>
      <c r="E9" s="15"/>
      <c r="F9" s="57" t="s">
        <v>45</v>
      </c>
      <c r="G9" s="118"/>
    </row>
    <row r="10" spans="1:7" ht="21" customHeight="1" thickTop="1" x14ac:dyDescent="0.25">
      <c r="A10" s="29" t="s">
        <v>39</v>
      </c>
      <c r="B10" s="38">
        <f t="shared" ref="B10:G10" si="0">SUM(B11:B14)</f>
        <v>10317</v>
      </c>
      <c r="C10" s="39">
        <f t="shared" si="0"/>
        <v>268</v>
      </c>
      <c r="D10" s="39">
        <f t="shared" si="0"/>
        <v>2832815307</v>
      </c>
      <c r="E10" s="38">
        <f t="shared" si="0"/>
        <v>91411</v>
      </c>
      <c r="F10" s="39">
        <f t="shared" si="0"/>
        <v>343</v>
      </c>
      <c r="G10" s="40">
        <f t="shared" si="0"/>
        <v>22579656206</v>
      </c>
    </row>
    <row r="11" spans="1:7" ht="21" customHeight="1" x14ac:dyDescent="0.25">
      <c r="A11" s="12" t="s">
        <v>46</v>
      </c>
      <c r="B11" s="31">
        <v>7360</v>
      </c>
      <c r="C11" s="32"/>
      <c r="D11" s="33">
        <v>2449872056</v>
      </c>
      <c r="E11" s="31">
        <v>58618</v>
      </c>
      <c r="F11" s="32"/>
      <c r="G11" s="33">
        <v>18949668097</v>
      </c>
    </row>
    <row r="12" spans="1:7" ht="21" customHeight="1" x14ac:dyDescent="0.25">
      <c r="A12" s="12" t="s">
        <v>47</v>
      </c>
      <c r="B12" s="5">
        <v>1139</v>
      </c>
      <c r="C12" s="10"/>
      <c r="D12" s="19">
        <v>292866534</v>
      </c>
      <c r="E12" s="5">
        <v>15254</v>
      </c>
      <c r="F12" s="10"/>
      <c r="G12" s="19">
        <v>2676763449</v>
      </c>
    </row>
    <row r="13" spans="1:7" ht="21" customHeight="1" x14ac:dyDescent="0.25">
      <c r="A13" s="12" t="s">
        <v>48</v>
      </c>
      <c r="B13" s="5">
        <v>1550</v>
      </c>
      <c r="C13" s="10"/>
      <c r="D13" s="19">
        <v>84930235</v>
      </c>
      <c r="E13" s="5">
        <v>17027</v>
      </c>
      <c r="F13" s="10"/>
      <c r="G13" s="19">
        <v>896782406</v>
      </c>
    </row>
    <row r="14" spans="1:7" ht="21" customHeight="1" thickBot="1" x14ac:dyDescent="0.3">
      <c r="A14" s="34" t="s">
        <v>96</v>
      </c>
      <c r="B14" s="26">
        <v>268</v>
      </c>
      <c r="C14" s="27">
        <v>268</v>
      </c>
      <c r="D14" s="35">
        <v>5146482</v>
      </c>
      <c r="E14" s="26">
        <v>512</v>
      </c>
      <c r="F14" s="27">
        <v>343</v>
      </c>
      <c r="G14" s="35">
        <v>56442254</v>
      </c>
    </row>
    <row r="15" spans="1:7" ht="16.5" customHeight="1" thickTop="1" x14ac:dyDescent="0.25">
      <c r="A15" s="109" t="s">
        <v>104</v>
      </c>
    </row>
    <row r="16" spans="1:7" ht="16.5" customHeight="1" x14ac:dyDescent="0.25">
      <c r="A16" s="109" t="s">
        <v>105</v>
      </c>
    </row>
    <row r="17" spans="1:7" ht="16.5" customHeight="1" x14ac:dyDescent="0.25">
      <c r="A17" s="108" t="s">
        <v>97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11" t="s">
        <v>49</v>
      </c>
      <c r="B19" s="112"/>
      <c r="C19" s="112"/>
      <c r="D19" s="112"/>
      <c r="E19" s="112"/>
      <c r="F19" s="112"/>
      <c r="G19" s="113"/>
    </row>
    <row r="20" spans="1:7" ht="25.15" customHeight="1" thickTop="1" thickBot="1" x14ac:dyDescent="0.3">
      <c r="A20" s="74"/>
      <c r="B20" s="114" t="s">
        <v>1</v>
      </c>
      <c r="C20" s="114"/>
      <c r="D20" s="114"/>
      <c r="E20" s="114" t="s">
        <v>2</v>
      </c>
      <c r="F20" s="114"/>
      <c r="G20" s="114"/>
    </row>
    <row r="21" spans="1:7" ht="32.25" customHeight="1" thickTop="1" thickBot="1" x14ac:dyDescent="0.3">
      <c r="A21" s="3" t="s">
        <v>50</v>
      </c>
      <c r="B21" s="50" t="s">
        <v>4</v>
      </c>
      <c r="C21" s="51" t="s">
        <v>5</v>
      </c>
      <c r="D21" s="52" t="s">
        <v>6</v>
      </c>
      <c r="E21" s="50" t="s">
        <v>4</v>
      </c>
      <c r="F21" s="51" t="s">
        <v>5</v>
      </c>
      <c r="G21" s="52" t="s">
        <v>6</v>
      </c>
    </row>
    <row r="22" spans="1:7" ht="21" customHeight="1" thickTop="1" x14ac:dyDescent="0.25">
      <c r="A22" s="4" t="s">
        <v>79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80</v>
      </c>
      <c r="B23" s="23"/>
      <c r="C23" s="24">
        <v>1053350</v>
      </c>
      <c r="D23" s="11"/>
      <c r="E23" s="23"/>
      <c r="F23" s="24">
        <f>C23</f>
        <v>1053350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271583327</v>
      </c>
      <c r="E24" s="28"/>
      <c r="F24" s="28"/>
      <c r="G24" s="14">
        <v>2738970361</v>
      </c>
    </row>
    <row r="25" spans="1:7" ht="25.15" customHeight="1" thickTop="1" thickBot="1" x14ac:dyDescent="0.3">
      <c r="A25" s="37" t="s">
        <v>12</v>
      </c>
      <c r="B25" s="114" t="s">
        <v>13</v>
      </c>
      <c r="C25" s="119"/>
      <c r="D25" s="55" t="s">
        <v>6</v>
      </c>
      <c r="E25" s="114" t="s">
        <v>13</v>
      </c>
      <c r="F25" s="119"/>
      <c r="G25" s="55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3015</v>
      </c>
      <c r="D26" s="30">
        <f>SUM(D27:D29)</f>
        <v>490844400</v>
      </c>
      <c r="E26" s="16"/>
      <c r="F26" s="17">
        <f>SUM(F27:F29)</f>
        <v>35291</v>
      </c>
      <c r="G26" s="30">
        <f>SUM(G27:G29)</f>
        <v>5719388200</v>
      </c>
    </row>
    <row r="27" spans="1:7" ht="21" customHeight="1" x14ac:dyDescent="0.25">
      <c r="A27" s="12" t="s">
        <v>18</v>
      </c>
      <c r="B27" s="5"/>
      <c r="C27" s="32">
        <v>163</v>
      </c>
      <c r="D27" s="33">
        <v>3294600</v>
      </c>
      <c r="E27" s="31"/>
      <c r="F27" s="32">
        <v>1838</v>
      </c>
      <c r="G27" s="33">
        <v>37536000</v>
      </c>
    </row>
    <row r="28" spans="1:7" ht="21" customHeight="1" x14ac:dyDescent="0.25">
      <c r="A28" s="12" t="s">
        <v>51</v>
      </c>
      <c r="B28" s="5"/>
      <c r="C28" s="10">
        <v>802</v>
      </c>
      <c r="D28" s="19">
        <v>173899800</v>
      </c>
      <c r="E28" s="5"/>
      <c r="F28" s="10">
        <v>9252</v>
      </c>
      <c r="G28" s="19">
        <v>1979099200</v>
      </c>
    </row>
    <row r="29" spans="1:7" ht="21" customHeight="1" thickBot="1" x14ac:dyDescent="0.3">
      <c r="A29" s="34" t="s">
        <v>52</v>
      </c>
      <c r="B29" s="26"/>
      <c r="C29" s="27">
        <v>2050</v>
      </c>
      <c r="D29" s="35">
        <v>313650000</v>
      </c>
      <c r="E29" s="26"/>
      <c r="F29" s="27">
        <v>24201</v>
      </c>
      <c r="G29" s="35">
        <v>3702753000</v>
      </c>
    </row>
    <row r="30" spans="1:7" ht="16.350000000000001" customHeight="1" thickTop="1" x14ac:dyDescent="0.25">
      <c r="A30" s="20" t="s">
        <v>84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11" t="s">
        <v>86</v>
      </c>
      <c r="B32" s="112"/>
      <c r="C32" s="112"/>
      <c r="D32" s="112"/>
      <c r="E32" s="112"/>
      <c r="F32" s="112"/>
      <c r="G32" s="113"/>
    </row>
    <row r="33" spans="1:7" ht="25.15" customHeight="1" thickTop="1" thickBot="1" x14ac:dyDescent="0.3">
      <c r="A33" s="102"/>
      <c r="B33" s="114" t="s">
        <v>1</v>
      </c>
      <c r="C33" s="114"/>
      <c r="D33" s="114"/>
      <c r="E33" s="114" t="s">
        <v>89</v>
      </c>
      <c r="F33" s="114"/>
      <c r="G33" s="114"/>
    </row>
    <row r="34" spans="1:7" ht="33" customHeight="1" thickTop="1" thickBot="1" x14ac:dyDescent="0.3">
      <c r="A34" s="102" t="s">
        <v>50</v>
      </c>
      <c r="B34" s="104" t="s">
        <v>4</v>
      </c>
      <c r="C34" s="105" t="s">
        <v>5</v>
      </c>
      <c r="D34" s="103" t="s">
        <v>6</v>
      </c>
      <c r="E34" s="104" t="s">
        <v>4</v>
      </c>
      <c r="F34" s="105" t="s">
        <v>5</v>
      </c>
      <c r="G34" s="103" t="s">
        <v>6</v>
      </c>
    </row>
    <row r="35" spans="1:7" ht="21" customHeight="1" thickTop="1" x14ac:dyDescent="0.25">
      <c r="A35" s="4" t="s">
        <v>79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80</v>
      </c>
      <c r="B36" s="31"/>
      <c r="C36" s="24">
        <v>277551</v>
      </c>
      <c r="D36" s="33"/>
      <c r="E36" s="31"/>
      <c r="F36" s="24">
        <f>C36</f>
        <v>277551</v>
      </c>
      <c r="G36" s="33"/>
    </row>
    <row r="37" spans="1:7" ht="21" customHeight="1" thickBot="1" x14ac:dyDescent="0.3">
      <c r="A37" s="25" t="s">
        <v>9</v>
      </c>
      <c r="B37" s="88"/>
      <c r="C37" s="27"/>
      <c r="D37" s="14">
        <v>6687882</v>
      </c>
      <c r="E37" s="28"/>
      <c r="F37" s="28"/>
      <c r="G37" s="14">
        <v>64500968</v>
      </c>
    </row>
    <row r="38" spans="1:7" ht="22.5" customHeight="1" thickTop="1" thickBot="1" x14ac:dyDescent="0.3">
      <c r="A38" s="106" t="s">
        <v>12</v>
      </c>
      <c r="B38" s="114" t="s">
        <v>13</v>
      </c>
      <c r="C38" s="119"/>
      <c r="D38" s="55" t="s">
        <v>6</v>
      </c>
      <c r="E38" s="114" t="s">
        <v>13</v>
      </c>
      <c r="F38" s="119"/>
      <c r="G38" s="55" t="s">
        <v>6</v>
      </c>
    </row>
    <row r="39" spans="1:7" ht="21" customHeight="1" thickTop="1" x14ac:dyDescent="0.25">
      <c r="A39" s="29" t="s">
        <v>15</v>
      </c>
      <c r="B39" s="86"/>
      <c r="C39" s="17">
        <f>SUM(C40:C42)</f>
        <v>317</v>
      </c>
      <c r="D39" s="85">
        <f>SUM(D40:D42)</f>
        <v>5726378</v>
      </c>
      <c r="E39" s="86"/>
      <c r="F39" s="17">
        <f>SUM(F40:F42)</f>
        <v>3178</v>
      </c>
      <c r="G39" s="85">
        <f>SUM(G40:G42)</f>
        <v>56635498</v>
      </c>
    </row>
    <row r="40" spans="1:7" ht="21" customHeight="1" x14ac:dyDescent="0.25">
      <c r="A40" s="12" t="s">
        <v>87</v>
      </c>
      <c r="B40" s="87"/>
      <c r="C40" s="32">
        <v>310</v>
      </c>
      <c r="D40" s="33">
        <v>3971978</v>
      </c>
      <c r="E40" s="31"/>
      <c r="F40" s="32">
        <v>3102</v>
      </c>
      <c r="G40" s="33">
        <v>37117798</v>
      </c>
    </row>
    <row r="41" spans="1:7" ht="21" customHeight="1" x14ac:dyDescent="0.25">
      <c r="A41" s="12" t="s">
        <v>51</v>
      </c>
      <c r="B41" s="87"/>
      <c r="C41" s="44">
        <v>4</v>
      </c>
      <c r="D41" s="83">
        <v>836400</v>
      </c>
      <c r="E41" s="87"/>
      <c r="F41" s="44">
        <v>25</v>
      </c>
      <c r="G41" s="83">
        <v>3911700</v>
      </c>
    </row>
    <row r="42" spans="1:7" ht="21" customHeight="1" thickBot="1" x14ac:dyDescent="0.3">
      <c r="A42" s="34" t="s">
        <v>52</v>
      </c>
      <c r="B42" s="88"/>
      <c r="C42" s="27">
        <v>3</v>
      </c>
      <c r="D42" s="82">
        <v>918000</v>
      </c>
      <c r="E42" s="88"/>
      <c r="F42" s="27">
        <v>51</v>
      </c>
      <c r="G42" s="82">
        <v>15606000</v>
      </c>
    </row>
    <row r="43" spans="1:7" ht="16.350000000000001" customHeight="1" thickTop="1" x14ac:dyDescent="0.25">
      <c r="A43" s="20" t="s">
        <v>88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&amp;C&amp;"微軟正黑體,粗體"&amp;16勞工保險局109年10月統計提要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22" t="s">
        <v>53</v>
      </c>
      <c r="B1" s="123"/>
      <c r="C1" s="123"/>
      <c r="D1" s="123"/>
      <c r="E1" s="123"/>
      <c r="F1" s="123"/>
      <c r="G1" s="123"/>
      <c r="H1" s="123"/>
      <c r="AMG1"/>
      <c r="AMH1"/>
      <c r="AMI1"/>
      <c r="AMJ1"/>
      <c r="AMK1"/>
    </row>
    <row r="2" spans="1:1025" ht="26.25" customHeight="1" thickTop="1" thickBot="1" x14ac:dyDescent="0.3">
      <c r="A2" s="102"/>
      <c r="B2" s="120" t="s">
        <v>1</v>
      </c>
      <c r="C2" s="124"/>
      <c r="D2" s="124"/>
      <c r="E2" s="125"/>
      <c r="F2" s="120" t="s">
        <v>2</v>
      </c>
      <c r="G2" s="124"/>
      <c r="H2" s="125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4" t="s">
        <v>69</v>
      </c>
      <c r="C3" s="119"/>
      <c r="D3" s="126" t="s">
        <v>6</v>
      </c>
      <c r="E3" s="118"/>
      <c r="F3" s="120" t="s">
        <v>69</v>
      </c>
      <c r="G3" s="121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579040</v>
      </c>
      <c r="D4" s="17"/>
      <c r="E4" s="85">
        <f>SUM(E5:E6)</f>
        <v>4346726121</v>
      </c>
      <c r="F4" s="22"/>
      <c r="G4" s="22">
        <f>C4</f>
        <v>579040</v>
      </c>
      <c r="H4" s="40">
        <f>SUM(H5:H6)</f>
        <v>43634910836</v>
      </c>
      <c r="AMG4"/>
      <c r="AMH4"/>
      <c r="AMI4"/>
      <c r="AMJ4"/>
      <c r="AMK4"/>
    </row>
    <row r="5" spans="1:1025" ht="26.25" customHeight="1" x14ac:dyDescent="0.25">
      <c r="A5" s="12" t="s">
        <v>54</v>
      </c>
      <c r="B5" s="31"/>
      <c r="C5" s="107">
        <v>517744</v>
      </c>
      <c r="D5" s="60"/>
      <c r="E5" s="83">
        <v>3883747921</v>
      </c>
      <c r="F5" s="78"/>
      <c r="G5" s="24">
        <f>C5</f>
        <v>517744</v>
      </c>
      <c r="H5" s="33">
        <v>39076203416</v>
      </c>
      <c r="AMG5"/>
      <c r="AMH5"/>
      <c r="AMI5"/>
      <c r="AMJ5"/>
      <c r="AMK5"/>
    </row>
    <row r="6" spans="1:1025" ht="26.25" customHeight="1" thickBot="1" x14ac:dyDescent="0.3">
      <c r="A6" s="34" t="s">
        <v>55</v>
      </c>
      <c r="B6" s="88"/>
      <c r="C6" s="27">
        <v>61296</v>
      </c>
      <c r="D6" s="27"/>
      <c r="E6" s="82">
        <v>462978200</v>
      </c>
      <c r="F6" s="28"/>
      <c r="G6" s="28">
        <f>C6</f>
        <v>61296</v>
      </c>
      <c r="H6" s="14">
        <v>4558707420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27" t="s">
        <v>56</v>
      </c>
      <c r="B8" s="128"/>
      <c r="C8" s="128"/>
      <c r="D8" s="128"/>
      <c r="E8" s="128"/>
      <c r="F8" s="128"/>
      <c r="G8" s="128"/>
      <c r="H8" s="129"/>
    </row>
    <row r="9" spans="1:1025" ht="28.5" customHeight="1" thickTop="1" thickBot="1" x14ac:dyDescent="0.3">
      <c r="A9" s="136" t="s">
        <v>57</v>
      </c>
      <c r="B9" s="114" t="s">
        <v>100</v>
      </c>
      <c r="C9" s="114"/>
      <c r="D9" s="114"/>
      <c r="E9" s="114"/>
      <c r="F9" s="114" t="s">
        <v>85</v>
      </c>
      <c r="G9" s="114"/>
      <c r="H9" s="114"/>
    </row>
    <row r="10" spans="1:1025" ht="28.9" customHeight="1" thickTop="1" thickBot="1" x14ac:dyDescent="0.3">
      <c r="A10" s="137"/>
      <c r="B10" s="130" t="s">
        <v>58</v>
      </c>
      <c r="C10" s="131"/>
      <c r="D10" s="132" t="s">
        <v>6</v>
      </c>
      <c r="E10" s="133"/>
      <c r="F10" s="134" t="s">
        <v>58</v>
      </c>
      <c r="G10" s="135"/>
      <c r="H10" s="118" t="s">
        <v>6</v>
      </c>
    </row>
    <row r="11" spans="1:1025" ht="28.9" customHeight="1" thickTop="1" thickBot="1" x14ac:dyDescent="0.3">
      <c r="A11" s="138"/>
      <c r="B11" s="58" t="s">
        <v>101</v>
      </c>
      <c r="C11" s="59" t="s">
        <v>102</v>
      </c>
      <c r="D11" s="58" t="s">
        <v>101</v>
      </c>
      <c r="E11" s="59" t="s">
        <v>102</v>
      </c>
      <c r="F11" s="134"/>
      <c r="G11" s="135"/>
      <c r="H11" s="118"/>
    </row>
    <row r="12" spans="1:1025" ht="26.25" customHeight="1" thickTop="1" x14ac:dyDescent="0.25">
      <c r="A12" s="8" t="s">
        <v>7</v>
      </c>
      <c r="B12" s="24">
        <v>3174285</v>
      </c>
      <c r="C12" s="24">
        <v>3166258</v>
      </c>
      <c r="D12" s="13"/>
      <c r="E12" s="11"/>
      <c r="F12" s="86"/>
      <c r="G12" s="17">
        <f>C12</f>
        <v>3166258</v>
      </c>
      <c r="H12" s="30"/>
    </row>
    <row r="13" spans="1:1025" ht="26.25" customHeight="1" x14ac:dyDescent="0.25">
      <c r="A13" s="8" t="s">
        <v>59</v>
      </c>
      <c r="B13" s="10"/>
      <c r="C13" s="10"/>
      <c r="D13" s="13">
        <f>SUM(D14:D15)</f>
        <v>2718536983</v>
      </c>
      <c r="E13" s="11">
        <f>SUM(E14:E15)</f>
        <v>2718132548</v>
      </c>
      <c r="F13" s="87"/>
      <c r="G13" s="60"/>
      <c r="H13" s="11">
        <f>SUM(H14:H15)</f>
        <v>37086315501</v>
      </c>
    </row>
    <row r="14" spans="1:1025" ht="26.25" customHeight="1" x14ac:dyDescent="0.25">
      <c r="A14" s="41" t="s">
        <v>60</v>
      </c>
      <c r="B14" s="10"/>
      <c r="C14" s="10"/>
      <c r="D14" s="13">
        <v>2718536983</v>
      </c>
      <c r="E14" s="11">
        <v>2718132548</v>
      </c>
      <c r="F14" s="87"/>
      <c r="G14" s="60"/>
      <c r="H14" s="11">
        <v>27864088566</v>
      </c>
    </row>
    <row r="15" spans="1:1025" ht="26.25" customHeight="1" thickBot="1" x14ac:dyDescent="0.3">
      <c r="A15" s="42" t="s">
        <v>61</v>
      </c>
      <c r="B15" s="27"/>
      <c r="C15" s="27"/>
      <c r="D15" s="28">
        <v>0</v>
      </c>
      <c r="E15" s="14">
        <v>0</v>
      </c>
      <c r="F15" s="88"/>
      <c r="G15" s="27"/>
      <c r="H15" s="11">
        <v>9222226935</v>
      </c>
    </row>
    <row r="16" spans="1:1025" ht="28.5" customHeight="1" thickTop="1" thickBot="1" x14ac:dyDescent="0.3">
      <c r="A16" s="136" t="s">
        <v>12</v>
      </c>
      <c r="B16" s="114" t="s">
        <v>107</v>
      </c>
      <c r="C16" s="114"/>
      <c r="D16" s="114"/>
      <c r="E16" s="114"/>
      <c r="F16" s="114" t="s">
        <v>85</v>
      </c>
      <c r="G16" s="114"/>
      <c r="H16" s="114"/>
    </row>
    <row r="17" spans="1:8" ht="28.9" customHeight="1" thickTop="1" thickBot="1" x14ac:dyDescent="0.3">
      <c r="A17" s="137"/>
      <c r="B17" s="116" t="s">
        <v>58</v>
      </c>
      <c r="C17" s="117"/>
      <c r="D17" s="118" t="s">
        <v>6</v>
      </c>
      <c r="E17" s="114"/>
      <c r="F17" s="116" t="s">
        <v>58</v>
      </c>
      <c r="G17" s="117"/>
      <c r="H17" s="118" t="s">
        <v>6</v>
      </c>
    </row>
    <row r="18" spans="1:8" ht="25.9" customHeight="1" thickTop="1" thickBot="1" x14ac:dyDescent="0.3">
      <c r="A18" s="138"/>
      <c r="B18" s="53"/>
      <c r="C18" s="57" t="s">
        <v>14</v>
      </c>
      <c r="D18" s="118"/>
      <c r="E18" s="114"/>
      <c r="F18" s="53"/>
      <c r="G18" s="57" t="s">
        <v>14</v>
      </c>
      <c r="H18" s="118"/>
    </row>
    <row r="19" spans="1:8" ht="26.25" customHeight="1" thickTop="1" x14ac:dyDescent="0.25">
      <c r="A19" s="29" t="s">
        <v>15</v>
      </c>
      <c r="B19" s="16">
        <f>B24+B31</f>
        <v>1851830</v>
      </c>
      <c r="C19" s="17"/>
      <c r="D19" s="17"/>
      <c r="E19" s="85">
        <f>E20+E23</f>
        <v>7262191598</v>
      </c>
      <c r="F19" s="16">
        <f>F24+F31</f>
        <v>1872444</v>
      </c>
      <c r="G19" s="17"/>
      <c r="H19" s="30">
        <f>H20+H23</f>
        <v>72089387342</v>
      </c>
    </row>
    <row r="20" spans="1:8" ht="26.25" customHeight="1" x14ac:dyDescent="0.25">
      <c r="A20" s="12" t="s">
        <v>62</v>
      </c>
      <c r="B20" s="62"/>
      <c r="C20" s="60"/>
      <c r="D20" s="60"/>
      <c r="E20" s="83">
        <f>E21+E22</f>
        <v>5094293923</v>
      </c>
      <c r="F20" s="31"/>
      <c r="G20" s="60"/>
      <c r="H20" s="61">
        <f>H21+H22</f>
        <v>49974149602</v>
      </c>
    </row>
    <row r="21" spans="1:8" ht="26.25" customHeight="1" x14ac:dyDescent="0.25">
      <c r="A21" s="43" t="s">
        <v>63</v>
      </c>
      <c r="B21" s="62"/>
      <c r="C21" s="60"/>
      <c r="D21" s="60"/>
      <c r="E21" s="83">
        <v>1747337838</v>
      </c>
      <c r="F21" s="31"/>
      <c r="G21" s="60"/>
      <c r="H21" s="61">
        <v>16911643737</v>
      </c>
    </row>
    <row r="22" spans="1:8" ht="26.25" customHeight="1" x14ac:dyDescent="0.25">
      <c r="A22" s="43" t="s">
        <v>64</v>
      </c>
      <c r="B22" s="62"/>
      <c r="C22" s="60"/>
      <c r="D22" s="60"/>
      <c r="E22" s="83">
        <v>3346956085</v>
      </c>
      <c r="F22" s="31"/>
      <c r="G22" s="60"/>
      <c r="H22" s="61">
        <v>33062505865</v>
      </c>
    </row>
    <row r="23" spans="1:8" ht="26.25" customHeight="1" thickBot="1" x14ac:dyDescent="0.3">
      <c r="A23" s="67" t="s">
        <v>65</v>
      </c>
      <c r="B23" s="71"/>
      <c r="C23" s="72"/>
      <c r="D23" s="72"/>
      <c r="E23" s="84">
        <f>E26+E27+E29</f>
        <v>2167897675</v>
      </c>
      <c r="F23" s="68"/>
      <c r="G23" s="72"/>
      <c r="H23" s="73">
        <f>H26+H27+H29</f>
        <v>22115237740</v>
      </c>
    </row>
    <row r="24" spans="1:8" ht="26.25" customHeight="1" x14ac:dyDescent="0.25">
      <c r="A24" s="12" t="s">
        <v>17</v>
      </c>
      <c r="B24" s="62">
        <f>SUM(B25:B30)</f>
        <v>1849650</v>
      </c>
      <c r="C24" s="60">
        <f>SUM(C25:C30)</f>
        <v>11050</v>
      </c>
      <c r="D24" s="60"/>
      <c r="E24" s="83">
        <f>SUM(E25:E30)</f>
        <v>7137865736</v>
      </c>
      <c r="F24" s="31">
        <f t="shared" ref="F24:F30" si="0">B24</f>
        <v>1849650</v>
      </c>
      <c r="G24" s="60">
        <f>SUM(G25:G30)</f>
        <v>110508</v>
      </c>
      <c r="H24" s="61">
        <f>SUM(H25:H30)</f>
        <v>70760530394</v>
      </c>
    </row>
    <row r="25" spans="1:8" ht="26.25" customHeight="1" x14ac:dyDescent="0.25">
      <c r="A25" s="46" t="s">
        <v>70</v>
      </c>
      <c r="B25" s="5">
        <v>1174052</v>
      </c>
      <c r="C25" s="44">
        <v>9423</v>
      </c>
      <c r="D25" s="60"/>
      <c r="E25" s="83">
        <v>4521831382</v>
      </c>
      <c r="F25" s="31">
        <f t="shared" si="0"/>
        <v>1174052</v>
      </c>
      <c r="G25" s="32">
        <v>92340</v>
      </c>
      <c r="H25" s="45">
        <v>44205895873</v>
      </c>
    </row>
    <row r="26" spans="1:8" ht="26.25" customHeight="1" x14ac:dyDescent="0.25">
      <c r="A26" s="46" t="s">
        <v>71</v>
      </c>
      <c r="B26" s="5">
        <v>504722</v>
      </c>
      <c r="C26" s="10">
        <v>67</v>
      </c>
      <c r="D26" s="60"/>
      <c r="E26" s="83">
        <v>1905545354</v>
      </c>
      <c r="F26" s="31">
        <f t="shared" si="0"/>
        <v>504722</v>
      </c>
      <c r="G26" s="10">
        <v>1455</v>
      </c>
      <c r="H26" s="45">
        <v>19507703832</v>
      </c>
    </row>
    <row r="27" spans="1:8" ht="26.25" customHeight="1" x14ac:dyDescent="0.25">
      <c r="A27" s="46" t="s">
        <v>72</v>
      </c>
      <c r="B27" s="5">
        <v>42902</v>
      </c>
      <c r="C27" s="10">
        <v>472</v>
      </c>
      <c r="D27" s="60"/>
      <c r="E27" s="83">
        <v>162041780</v>
      </c>
      <c r="F27" s="31">
        <f t="shared" si="0"/>
        <v>42902</v>
      </c>
      <c r="G27" s="10">
        <v>5112</v>
      </c>
      <c r="H27" s="45">
        <v>1602168420</v>
      </c>
    </row>
    <row r="28" spans="1:8" ht="26.25" customHeight="1" x14ac:dyDescent="0.25">
      <c r="A28" s="46" t="s">
        <v>73</v>
      </c>
      <c r="B28" s="5">
        <v>7934</v>
      </c>
      <c r="C28" s="44">
        <v>81</v>
      </c>
      <c r="D28" s="60"/>
      <c r="E28" s="83">
        <v>30266796</v>
      </c>
      <c r="F28" s="31">
        <f t="shared" si="0"/>
        <v>7934</v>
      </c>
      <c r="G28" s="32">
        <v>891</v>
      </c>
      <c r="H28" s="45">
        <v>295168807</v>
      </c>
    </row>
    <row r="29" spans="1:8" ht="26.25" customHeight="1" x14ac:dyDescent="0.25">
      <c r="A29" s="46" t="s">
        <v>74</v>
      </c>
      <c r="B29" s="5">
        <v>19811</v>
      </c>
      <c r="C29" s="10">
        <v>55</v>
      </c>
      <c r="D29" s="60"/>
      <c r="E29" s="83">
        <v>100310541</v>
      </c>
      <c r="F29" s="31">
        <f t="shared" si="0"/>
        <v>19811</v>
      </c>
      <c r="G29" s="10">
        <v>587</v>
      </c>
      <c r="H29" s="45">
        <v>1005365488</v>
      </c>
    </row>
    <row r="30" spans="1:8" ht="26.25" customHeight="1" x14ac:dyDescent="0.25">
      <c r="A30" s="46" t="s">
        <v>75</v>
      </c>
      <c r="B30" s="87">
        <v>100229</v>
      </c>
      <c r="C30" s="60">
        <v>952</v>
      </c>
      <c r="D30" s="60"/>
      <c r="E30" s="83">
        <v>417869883</v>
      </c>
      <c r="F30" s="31">
        <f t="shared" si="0"/>
        <v>100229</v>
      </c>
      <c r="G30" s="60">
        <v>10123</v>
      </c>
      <c r="H30" s="83">
        <v>4144227974</v>
      </c>
    </row>
    <row r="31" spans="1:8" ht="26.25" customHeight="1" x14ac:dyDescent="0.25">
      <c r="A31" s="93" t="s">
        <v>16</v>
      </c>
      <c r="B31" s="94">
        <f>SUM(B32:B33)</f>
        <v>2180</v>
      </c>
      <c r="C31" s="95"/>
      <c r="D31" s="95"/>
      <c r="E31" s="96">
        <f>SUM(E32:E33)</f>
        <v>124325862</v>
      </c>
      <c r="F31" s="94">
        <f>SUM(F32:F33)</f>
        <v>22794</v>
      </c>
      <c r="G31" s="101"/>
      <c r="H31" s="96">
        <f>SUM(H32:H33)</f>
        <v>1328856948</v>
      </c>
    </row>
    <row r="32" spans="1:8" ht="26.25" customHeight="1" x14ac:dyDescent="0.25">
      <c r="A32" s="46" t="s">
        <v>76</v>
      </c>
      <c r="B32" s="87">
        <v>1375</v>
      </c>
      <c r="C32" s="60"/>
      <c r="D32" s="60"/>
      <c r="E32" s="83">
        <v>50740812</v>
      </c>
      <c r="F32" s="87">
        <v>13794</v>
      </c>
      <c r="G32" s="60"/>
      <c r="H32" s="33">
        <v>507380328</v>
      </c>
    </row>
    <row r="33" spans="1:8" ht="26.25" customHeight="1" thickBot="1" x14ac:dyDescent="0.3">
      <c r="A33" s="47" t="s">
        <v>77</v>
      </c>
      <c r="B33" s="88">
        <v>805</v>
      </c>
      <c r="C33" s="27"/>
      <c r="D33" s="27"/>
      <c r="E33" s="82">
        <v>73585050</v>
      </c>
      <c r="F33" s="88">
        <v>9000</v>
      </c>
      <c r="G33" s="27"/>
      <c r="H33" s="14">
        <v>821476620</v>
      </c>
    </row>
    <row r="34" spans="1:8" s="49" customFormat="1" ht="21.75" customHeight="1" thickTop="1" x14ac:dyDescent="0.25">
      <c r="A34" s="20" t="s">
        <v>91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83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66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67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68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9" t="s">
        <v>106</v>
      </c>
      <c r="B39" s="48"/>
      <c r="C39" s="48"/>
      <c r="D39" s="48"/>
      <c r="E39" s="48"/>
      <c r="F39" s="48"/>
      <c r="G39" s="48"/>
      <c r="H39" s="48"/>
    </row>
  </sheetData>
  <mergeCells count="21">
    <mergeCell ref="B16:E16"/>
    <mergeCell ref="F16:H16"/>
    <mergeCell ref="A9:A11"/>
    <mergeCell ref="A16:A18"/>
    <mergeCell ref="H17:H18"/>
    <mergeCell ref="B17:C17"/>
    <mergeCell ref="D17:E18"/>
    <mergeCell ref="F17:G17"/>
    <mergeCell ref="A8:H8"/>
    <mergeCell ref="B9:E9"/>
    <mergeCell ref="F9:H9"/>
    <mergeCell ref="B10:C10"/>
    <mergeCell ref="D10:E10"/>
    <mergeCell ref="F10:G11"/>
    <mergeCell ref="H10:H11"/>
    <mergeCell ref="F3:G3"/>
    <mergeCell ref="A1:H1"/>
    <mergeCell ref="B2:E2"/>
    <mergeCell ref="F2:H2"/>
    <mergeCell ref="B3:C3"/>
    <mergeCell ref="D3:E3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&amp;C&amp;"微軟正黑體,粗體"&amp;16勞工保險局109年10月統計提要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2020-12-07T03:04:35Z</dcterms:created>
  <dcterms:modified xsi:type="dcterms:W3CDTF">2020-12-07T03:42:58Z</dcterms:modified>
  <dc:language/>
</cp:coreProperties>
</file>