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2780" yWindow="-150" windowWidth="9570" windowHeight="5265" tabRatio="446"/>
  </bookViews>
  <sheets>
    <sheet name="勞工保險" sheetId="1" r:id="rId1"/>
    <sheet name="就業保險&amp;積欠墊償" sheetId="2" r:id="rId2"/>
    <sheet name="勞工退休金&amp;農民保險" sheetId="3" r:id="rId3"/>
    <sheet name="老農津貼&amp;國民年金" sheetId="4" r:id="rId4"/>
  </sheets>
  <definedNames>
    <definedName name="_xlnm.Print_Area" localSheetId="2">'勞工退休金&amp;農民保險'!$A$1:$G$43</definedName>
  </definedNames>
  <calcPr calcId="145621"/>
</workbook>
</file>

<file path=xl/calcChain.xml><?xml version="1.0" encoding="utf-8"?>
<calcChain xmlns="http://schemas.openxmlformats.org/spreadsheetml/2006/main">
  <c r="E4" i="4" l="1"/>
  <c r="G6" i="4" l="1"/>
  <c r="G5" i="4"/>
  <c r="H4" i="4"/>
  <c r="C4" i="4"/>
  <c r="G4" i="4" s="1"/>
  <c r="G39" i="3"/>
  <c r="F39" i="3"/>
  <c r="D39" i="3"/>
  <c r="C39" i="3"/>
  <c r="F36" i="3"/>
  <c r="E35" i="3"/>
  <c r="C12" i="2" l="1"/>
  <c r="B19" i="1" l="1"/>
  <c r="E24" i="4" l="1"/>
  <c r="E31" i="4"/>
  <c r="E23" i="4"/>
  <c r="E20" i="4"/>
  <c r="G12" i="4"/>
  <c r="E19" i="4" l="1"/>
  <c r="H31" i="4"/>
  <c r="F31" i="4"/>
  <c r="B31" i="4"/>
  <c r="F30" i="4"/>
  <c r="F29" i="4"/>
  <c r="F28" i="4"/>
  <c r="F27" i="4"/>
  <c r="F26" i="4"/>
  <c r="F25" i="4"/>
  <c r="H24" i="4"/>
  <c r="G24" i="4"/>
  <c r="C24" i="4"/>
  <c r="B24" i="4"/>
  <c r="F24" i="4" s="1"/>
  <c r="H23" i="4"/>
  <c r="H20" i="4"/>
  <c r="H19" i="4" s="1"/>
  <c r="H13" i="4"/>
  <c r="E13" i="4"/>
  <c r="D13" i="4"/>
  <c r="G26" i="3"/>
  <c r="F26" i="3"/>
  <c r="D26" i="3"/>
  <c r="C26" i="3"/>
  <c r="F23" i="3"/>
  <c r="E22" i="3"/>
  <c r="G10" i="3"/>
  <c r="F10" i="3"/>
  <c r="E10" i="3"/>
  <c r="D10" i="3"/>
  <c r="C10" i="3"/>
  <c r="B10" i="3"/>
  <c r="F5" i="3"/>
  <c r="E4" i="3"/>
  <c r="G26" i="2"/>
  <c r="D26" i="2"/>
  <c r="F22" i="2"/>
  <c r="E21" i="2"/>
  <c r="G10" i="2"/>
  <c r="F10" i="2"/>
  <c r="E10" i="2"/>
  <c r="D10" i="2"/>
  <c r="C10" i="2"/>
  <c r="B10" i="2"/>
  <c r="F5" i="2"/>
  <c r="E4" i="2"/>
  <c r="E27" i="1"/>
  <c r="E25" i="1" s="1"/>
  <c r="G25" i="1"/>
  <c r="D25" i="1"/>
  <c r="B25" i="1"/>
  <c r="E24" i="1"/>
  <c r="E22" i="1" s="1"/>
  <c r="G22" i="1"/>
  <c r="D22" i="1"/>
  <c r="B22" i="1"/>
  <c r="E21" i="1"/>
  <c r="E19" i="1" s="1"/>
  <c r="G19" i="1"/>
  <c r="D19" i="1"/>
  <c r="G16" i="1"/>
  <c r="F16" i="1"/>
  <c r="D16" i="1"/>
  <c r="C16" i="1"/>
  <c r="B16" i="1"/>
  <c r="G15" i="1"/>
  <c r="E15" i="1"/>
  <c r="D15" i="1"/>
  <c r="B15" i="1"/>
  <c r="G12" i="1"/>
  <c r="E12" i="1"/>
  <c r="D12" i="1"/>
  <c r="B12" i="1"/>
  <c r="G7" i="1"/>
  <c r="D7" i="1"/>
  <c r="F5" i="1"/>
  <c r="E4" i="1"/>
  <c r="F19" i="4" l="1"/>
  <c r="B19" i="4"/>
  <c r="E16" i="1"/>
</calcChain>
</file>

<file path=xl/sharedStrings.xml><?xml version="1.0" encoding="utf-8"?>
<sst xmlns="http://schemas.openxmlformats.org/spreadsheetml/2006/main" count="232" uniqueCount="108">
  <si>
    <t>【勞工保險】</t>
  </si>
  <si>
    <t>本月數</t>
  </si>
  <si>
    <t>本年1至本月累計數</t>
  </si>
  <si>
    <t>納保項目</t>
  </si>
  <si>
    <t>單位數
（個）</t>
  </si>
  <si>
    <t>人數
（人）</t>
  </si>
  <si>
    <t>金額（元）</t>
  </si>
  <si>
    <t>被保險人數</t>
  </si>
  <si>
    <t>平均投保薪資</t>
  </si>
  <si>
    <t>應計保險費</t>
  </si>
  <si>
    <t>普通事故</t>
  </si>
  <si>
    <t>職業災害</t>
  </si>
  <si>
    <t>給付項目</t>
  </si>
  <si>
    <t>件數（件）</t>
  </si>
  <si>
    <t>年金初核</t>
  </si>
  <si>
    <t>實計保險給付</t>
  </si>
  <si>
    <t>一次給付 合計</t>
  </si>
  <si>
    <t>年金給付 合計</t>
  </si>
  <si>
    <t>生育給付</t>
  </si>
  <si>
    <t>傷病給付</t>
  </si>
  <si>
    <t>失能給付</t>
  </si>
  <si>
    <t>一次給付</t>
  </si>
  <si>
    <t>年金給付(註2)</t>
  </si>
  <si>
    <t>老年給付</t>
  </si>
  <si>
    <t>年金給付</t>
  </si>
  <si>
    <t>死亡給付</t>
  </si>
  <si>
    <t>職災醫療給付</t>
  </si>
  <si>
    <t>【就業保險】</t>
  </si>
  <si>
    <t>初核</t>
  </si>
  <si>
    <t>失業給付</t>
  </si>
  <si>
    <t>提早就業獎助津貼</t>
  </si>
  <si>
    <t>職業訓練生活津貼</t>
  </si>
  <si>
    <t>育嬰留職停薪津貼</t>
  </si>
  <si>
    <t>全民健保保費補助</t>
  </si>
  <si>
    <t>【積欠工資墊償基金】</t>
  </si>
  <si>
    <t>提繳項目</t>
  </si>
  <si>
    <t>平均提繳工資</t>
  </si>
  <si>
    <t>應計提繳金額</t>
  </si>
  <si>
    <t>墊償項目</t>
  </si>
  <si>
    <t>合計</t>
  </si>
  <si>
    <t>工資</t>
  </si>
  <si>
    <t>退休金</t>
  </si>
  <si>
    <t>資遣費</t>
  </si>
  <si>
    <t>【勞工退休金】</t>
  </si>
  <si>
    <t>核發項目</t>
  </si>
  <si>
    <t>月退首發</t>
  </si>
  <si>
    <t>本人請領一次退休金</t>
  </si>
  <si>
    <t>遺屬或指定請領人請領退休金</t>
  </si>
  <si>
    <t>本人請領續提退休金</t>
  </si>
  <si>
    <t>【農民健康保險】</t>
  </si>
  <si>
    <t>承保項目</t>
  </si>
  <si>
    <t>身心障礙給付</t>
  </si>
  <si>
    <t>喪葬津貼</t>
  </si>
  <si>
    <t>【老年農民福利津貼】</t>
  </si>
  <si>
    <t>農民</t>
  </si>
  <si>
    <t>漁民</t>
  </si>
  <si>
    <t>【國民年金】</t>
  </si>
  <si>
    <t>納保項目(註2)</t>
  </si>
  <si>
    <t>人數（人）</t>
  </si>
  <si>
    <t>應計保險費(註3)</t>
  </si>
  <si>
    <t>被保險人負擔</t>
  </si>
  <si>
    <t>政府補助</t>
  </si>
  <si>
    <t>保險給付(註4)</t>
  </si>
  <si>
    <t>保險支出(基金支應)</t>
  </si>
  <si>
    <t>年金差額(政府負擔)</t>
  </si>
  <si>
    <t>基本保證年金(註5)</t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</si>
  <si>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3. </t>
    </r>
    <r>
      <rPr>
        <sz val="12"/>
        <color rgb="FF000000"/>
        <rFont val="微軟正黑體"/>
        <family val="2"/>
        <charset val="136"/>
      </rPr>
      <t>各級政府應負擔保費於每年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月底及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月底，依被保險人前</t>
    </r>
    <r>
      <rPr>
        <sz val="12"/>
        <color rgb="FF000000"/>
        <rFont val="Times New Roman"/>
        <family val="1"/>
        <charset val="136"/>
      </rPr>
      <t>6</t>
    </r>
    <r>
      <rPr>
        <sz val="12"/>
        <color rgb="FF000000"/>
        <rFont val="微軟正黑體"/>
        <family val="2"/>
        <charset val="136"/>
      </rPr>
      <t>個月繳費情形計收，故其他月份僅為被保險人應負擔保費。</t>
    </r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</si>
  <si>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4. </t>
    </r>
    <r>
      <rPr>
        <sz val="12"/>
        <color rgb="FF000000"/>
        <rFont val="微軟正黑體"/>
        <family val="2"/>
        <charset val="136"/>
      </rPr>
      <t>①、④、⑥、⑦、⑧為保險給付支出，其中①、④、⑥之年金差額由中央主管機關負擔。</t>
    </r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</si>
  <si>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5. </t>
    </r>
    <r>
      <rPr>
        <sz val="12"/>
        <color rgb="FF000000"/>
        <rFont val="微軟正黑體"/>
        <family val="2"/>
        <charset val="136"/>
      </rPr>
      <t>基本保證年金②、③、⑤為具津貼性質之給付，由中央主管機關編列預算支應。</t>
    </r>
  </si>
  <si>
    <t>核付人數（人）</t>
    <phoneticPr fontId="6" type="noConversion"/>
  </si>
  <si>
    <t>①老年年金</t>
    <phoneticPr fontId="6" type="noConversion"/>
  </si>
  <si>
    <t>②老年基本保證年金</t>
    <phoneticPr fontId="6" type="noConversion"/>
  </si>
  <si>
    <t>③原住民給付</t>
    <phoneticPr fontId="6" type="noConversion"/>
  </si>
  <si>
    <t>④身心障礙年金(註6)</t>
    <phoneticPr fontId="6" type="noConversion"/>
  </si>
  <si>
    <t>⑤身障基本保證年金</t>
    <phoneticPr fontId="6" type="noConversion"/>
  </si>
  <si>
    <t>⑥遺屬年金</t>
    <phoneticPr fontId="6" type="noConversion"/>
  </si>
  <si>
    <t>⑦生育給付</t>
    <phoneticPr fontId="6" type="noConversion"/>
  </si>
  <si>
    <t>⑧喪葬給付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</si>
  <si>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積欠工資墊償基金提繳率</t>
    </r>
    <r>
      <rPr>
        <sz val="12"/>
        <color rgb="FF000000"/>
        <rFont val="Times New Roman"/>
        <family val="1"/>
        <charset val="136"/>
      </rPr>
      <t xml:space="preserve"> 0.025%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</si>
  <si>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投保單位(月底)</t>
    <phoneticPr fontId="6" type="noConversion"/>
  </si>
  <si>
    <t>被保險人數(月底)</t>
    <phoneticPr fontId="6" type="noConversion"/>
  </si>
  <si>
    <t>提繳單位(月底)</t>
    <phoneticPr fontId="6" type="noConversion"/>
  </si>
  <si>
    <t>提繳人數(月底)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</si>
  <si>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國民年金每兩個月開單計費，納保資料於雙數月份公布。</t>
    </r>
    <phoneticPr fontId="6" type="noConversion"/>
  </si>
  <si>
    <r>
      <t xml:space="preserve">註：農民健康保險投保金額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2.55%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</si>
  <si>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本年1至本月累計數</t>
    <phoneticPr fontId="6" type="noConversion"/>
  </si>
  <si>
    <t>11月</t>
    <phoneticPr fontId="6" type="noConversion"/>
  </si>
  <si>
    <t>12月</t>
    <phoneticPr fontId="6" type="noConversion"/>
  </si>
  <si>
    <t>【農民職業災害保險】</t>
    <phoneticPr fontId="6" type="noConversion"/>
  </si>
  <si>
    <t>傷害給付及就醫津貼</t>
    <phoneticPr fontId="6" type="noConversion"/>
  </si>
  <si>
    <r>
      <t>註：農民職業災害保險</t>
    </r>
    <r>
      <rPr>
        <sz val="12"/>
        <color rgb="FF000000"/>
        <rFont val="微軟正黑體"/>
        <family val="2"/>
        <charset val="136"/>
      </rPr>
      <t xml:space="preserve">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0.24%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</si>
  <si>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本年1至本月累計數</t>
    <phoneticPr fontId="6" type="noConversion"/>
  </si>
  <si>
    <r>
      <t>註：就業保險保險費率</t>
    </r>
    <r>
      <rPr>
        <sz val="12"/>
        <color rgb="FF000000"/>
        <rFont val="Times New Roman"/>
        <family val="1"/>
        <charset val="136"/>
      </rPr>
      <t xml:space="preserve"> 1%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</si>
  <si>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國民年金投保金額</t>
    </r>
    <r>
      <rPr>
        <sz val="12"/>
        <color rgb="FF000000"/>
        <rFont val="Times New Roman"/>
        <family val="1"/>
        <charset val="136"/>
      </rPr>
      <t xml:space="preserve"> 18,282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  <charset val="136"/>
      </rPr>
      <t xml:space="preserve"> 9%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</si>
  <si>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　　    初核人數不含國併勞。</t>
  </si>
  <si>
    <t>平均提繳工資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</si>
  <si>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墊償單位數為新墊案件數，再墊案件不計單位數；墊償人數係指首次墊付人數，請領兩項墊償種類者總人數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</si>
  <si>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    </t>
    </r>
    <r>
      <rPr>
        <sz val="12"/>
        <color rgb="FF000000"/>
        <rFont val="微軟正黑體"/>
        <family val="2"/>
        <charset val="136"/>
      </rPr>
      <t>不重複計算，故墊償種類人數加總大於合計。</t>
    </r>
    <phoneticPr fontId="6" type="noConversion"/>
  </si>
  <si>
    <t>本人請領月退休金(註3)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</si>
  <si>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3. </t>
    </r>
    <r>
      <rPr>
        <sz val="12"/>
        <color rgb="FF000000"/>
        <rFont val="微軟正黑體"/>
        <family val="2"/>
        <charset val="136"/>
      </rPr>
      <t>本人請領月退休金於每年</t>
    </r>
    <r>
      <rPr>
        <sz val="12"/>
        <color rgb="FF000000"/>
        <rFont val="Times New Roman"/>
        <family val="1"/>
        <charset val="136"/>
      </rPr>
      <t>2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8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月包含首發及續發，其他月份則為首發案件。</t>
    </r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</si>
  <si>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普通保險費率</t>
    </r>
    <r>
      <rPr>
        <sz val="12"/>
        <color rgb="FF000000"/>
        <rFont val="Times New Roman"/>
        <family val="1"/>
        <charset val="136"/>
      </rPr>
      <t xml:space="preserve"> 10%</t>
    </r>
    <r>
      <rPr>
        <sz val="12"/>
        <color rgb="FF000000"/>
        <rFont val="微軟正黑體"/>
        <family val="2"/>
        <charset val="136"/>
      </rPr>
      <t>，職災保險平均費率</t>
    </r>
    <r>
      <rPr>
        <sz val="12"/>
        <color rgb="FF000000"/>
        <rFont val="Times New Roman"/>
        <family val="1"/>
        <charset val="136"/>
      </rPr>
      <t xml:space="preserve"> 0.20%</t>
    </r>
    <r>
      <rPr>
        <sz val="12"/>
        <color rgb="FF000000"/>
        <rFont val="微軟正黑體"/>
        <family val="2"/>
        <charset val="136"/>
      </rPr>
      <t>（依職災保險適用行業別及費率表與實績費率調整計算；</t>
    </r>
    <phoneticPr fontId="6" type="noConversion"/>
  </si>
  <si>
    <r>
      <rPr>
        <sz val="12"/>
        <color rgb="FF000000"/>
        <rFont val="Times New Roman"/>
        <family val="1"/>
        <charset val="136"/>
      </rPr>
      <t xml:space="preserve">           </t>
    </r>
    <r>
      <rPr>
        <sz val="12"/>
        <color rgb="FF000000"/>
        <rFont val="微軟正黑體"/>
        <family val="2"/>
        <charset val="136"/>
      </rPr>
      <t>含上下班災害費率</t>
    </r>
    <r>
      <rPr>
        <sz val="12"/>
        <color rgb="FF000000"/>
        <rFont val="Times New Roman"/>
        <family val="1"/>
        <charset val="136"/>
      </rPr>
      <t xml:space="preserve"> 0.07%</t>
    </r>
    <r>
      <rPr>
        <sz val="12"/>
        <color rgb="FF000000"/>
        <rFont val="微軟正黑體"/>
        <family val="2"/>
        <charset val="136"/>
      </rPr>
      <t>）</t>
    </r>
    <r>
      <rPr>
        <sz val="12"/>
        <color rgb="FF000000"/>
        <rFont val="細明體"/>
        <family val="3"/>
        <charset val="136"/>
      </rPr>
      <t>。</t>
    </r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</si>
  <si>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2. </t>
    </r>
    <r>
      <rPr>
        <sz val="12"/>
        <rFont val="微軟正黑體"/>
        <family val="2"/>
        <charset val="136"/>
      </rPr>
      <t>本月失能年金給付包含國併勞</t>
    </r>
    <r>
      <rPr>
        <sz val="12"/>
        <rFont val="Times New Roman"/>
        <family val="1"/>
        <charset val="136"/>
      </rPr>
      <t>1,509</t>
    </r>
    <r>
      <rPr>
        <sz val="12"/>
        <rFont val="微軟正黑體"/>
        <family val="2"/>
        <charset val="136"/>
      </rPr>
      <t>人，</t>
    </r>
    <r>
      <rPr>
        <sz val="12"/>
        <rFont val="Times New Roman"/>
        <family val="1"/>
        <charset val="136"/>
      </rPr>
      <t>7,261,421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  <charset val="136"/>
      </rPr>
      <t>84,460,886</t>
    </r>
    <r>
      <rPr>
        <sz val="12"/>
        <rFont val="微軟正黑體"/>
        <family val="2"/>
        <charset val="136"/>
      </rPr>
      <t>元；</t>
    </r>
    <phoneticPr fontId="6" type="noConversion"/>
  </si>
  <si>
    <r>
      <t>註：</t>
    </r>
    <r>
      <rPr>
        <sz val="12"/>
        <rFont val="Times New Roman"/>
        <family val="1"/>
        <charset val="136"/>
      </rPr>
      <t xml:space="preserve">1. </t>
    </r>
    <r>
      <rPr>
        <sz val="12"/>
        <rFont val="微軟正黑體"/>
        <family val="2"/>
        <charset val="136"/>
      </rPr>
      <t>本月勞工退休金雇主提繳人數</t>
    </r>
    <r>
      <rPr>
        <sz val="12"/>
        <rFont val="Times New Roman"/>
        <family val="1"/>
        <charset val="136"/>
      </rPr>
      <t xml:space="preserve"> 7,027,634</t>
    </r>
    <r>
      <rPr>
        <sz val="12"/>
        <rFont val="微軟正黑體"/>
        <family val="2"/>
        <charset val="136"/>
      </rPr>
      <t>人、個人提繳人數</t>
    </r>
    <r>
      <rPr>
        <sz val="12"/>
        <rFont val="Times New Roman"/>
        <family val="1"/>
        <charset val="136"/>
      </rPr>
      <t xml:space="preserve"> 714,349</t>
    </r>
    <r>
      <rPr>
        <sz val="12"/>
        <rFont val="微軟正黑體"/>
        <family val="2"/>
        <charset val="136"/>
      </rPr>
      <t>人。</t>
    </r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</si>
  <si>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2. </t>
    </r>
    <r>
      <rPr>
        <sz val="12"/>
        <rFont val="微軟正黑體"/>
        <family val="2"/>
        <charset val="136"/>
      </rPr>
      <t>本月勞工退休金雇主平均提繳率</t>
    </r>
    <r>
      <rPr>
        <sz val="12"/>
        <rFont val="Times New Roman"/>
        <family val="1"/>
        <charset val="136"/>
      </rPr>
      <t xml:space="preserve"> </t>
    </r>
    <r>
      <rPr>
        <sz val="12"/>
        <rFont val="Times New Roman"/>
        <family val="1"/>
      </rPr>
      <t>6.03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、個人平均提繳率</t>
    </r>
    <r>
      <rPr>
        <sz val="12"/>
        <rFont val="Times New Roman"/>
        <family val="1"/>
        <charset val="136"/>
      </rPr>
      <t xml:space="preserve"> </t>
    </r>
    <r>
      <rPr>
        <sz val="12"/>
        <rFont val="Times New Roman"/>
        <family val="1"/>
      </rPr>
      <t>5.63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。</t>
    </r>
    <phoneticPr fontId="6" type="noConversion"/>
  </si>
  <si>
    <t>11、12月數</t>
    <phoneticPr fontId="6" type="noConversion"/>
  </si>
  <si>
    <t>12月數</t>
    <phoneticPr fontId="6" type="noConversion"/>
  </si>
  <si>
    <r>
      <t>　　</t>
    </r>
    <r>
      <rPr>
        <sz val="12"/>
        <rFont val="Times New Roman"/>
        <family val="1"/>
        <charset val="136"/>
      </rPr>
      <t>6. 12</t>
    </r>
    <r>
      <rPr>
        <sz val="12"/>
        <rFont val="微軟正黑體"/>
        <family val="2"/>
        <charset val="136"/>
      </rPr>
      <t>月身心障礙年金包含勞併國</t>
    </r>
    <r>
      <rPr>
        <sz val="12"/>
        <rFont val="Times New Roman"/>
        <family val="1"/>
        <charset val="136"/>
      </rPr>
      <t>733</t>
    </r>
    <r>
      <rPr>
        <sz val="12"/>
        <rFont val="微軟正黑體"/>
        <family val="2"/>
        <charset val="136"/>
      </rPr>
      <t>人，</t>
    </r>
    <r>
      <rPr>
        <sz val="12"/>
        <rFont val="Times New Roman"/>
        <family val="1"/>
        <charset val="136"/>
      </rPr>
      <t>218,810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  <charset val="136"/>
      </rPr>
      <t>2,402,404</t>
    </r>
    <r>
      <rPr>
        <sz val="12"/>
        <rFont val="微軟正黑體"/>
        <family val="2"/>
        <charset val="136"/>
      </rPr>
      <t>元；初核人數不含勞併國。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</si>
</sst>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\ ;\-0\ ;&quot; - &quot;;@\ "/>
    <numFmt numFmtId="177" formatCode="_-* #,##0_-;\-* #,##0_-;_-* \-_-;_-@_-"/>
  </numFmts>
  <fonts count="13" x14ac:knownFonts="1">
    <font>
      <sz val="12"/>
      <color rgb="FF000000"/>
      <name val="新細明體"/>
      <charset val="136"/>
    </font>
    <font>
      <sz val="12"/>
      <color rgb="FF000000"/>
      <name val="Times New Roman"/>
      <family val="1"/>
      <charset val="136"/>
    </font>
    <font>
      <b/>
      <sz val="14"/>
      <color rgb="FF000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3"/>
      <color rgb="FF000000"/>
      <name val="Times New Roman"/>
      <family val="1"/>
      <charset val="136"/>
    </font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b/>
      <sz val="15"/>
      <color rgb="FF000000"/>
      <name val="微軟正黑體"/>
      <family val="2"/>
      <charset val="136"/>
    </font>
    <font>
      <sz val="12"/>
      <color rgb="FF000000"/>
      <name val="Times New Roman"/>
      <family val="1"/>
    </font>
    <font>
      <sz val="12"/>
      <name val="微軟正黑體"/>
      <family val="2"/>
      <charset val="136"/>
    </font>
    <font>
      <sz val="12"/>
      <name val="Times New Roman"/>
      <family val="1"/>
      <charset val="136"/>
    </font>
    <font>
      <sz val="12"/>
      <color rgb="FF000000"/>
      <name val="細明體"/>
      <family val="3"/>
      <charset val="136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9" tint="0.59996337778862885"/>
        <bgColor rgb="FFFFFFFF"/>
      </patternFill>
    </fill>
  </fills>
  <borders count="51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medium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/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medium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medium">
        <color rgb="FFFF0000"/>
      </bottom>
      <diagonal/>
    </border>
    <border>
      <left style="thick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/>
      <top style="mediumDashed">
        <color rgb="FFFF0000"/>
      </top>
      <bottom/>
      <diagonal/>
    </border>
    <border>
      <left/>
      <right/>
      <top style="mediumDashed">
        <color rgb="FFFF0000"/>
      </top>
      <bottom/>
      <diagonal/>
    </border>
    <border>
      <left/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thick">
        <color rgb="FFFF0000"/>
      </right>
      <top/>
      <bottom style="mediumDashed">
        <color rgb="FFFF0000"/>
      </bottom>
      <diagonal/>
    </border>
    <border>
      <left style="thick">
        <color theme="9" tint="0.59996337778862885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theme="9" tint="0.59996337778862885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/>
      <top style="dashed">
        <color rgb="FFFF0000"/>
      </top>
      <bottom style="dashed">
        <color rgb="FFFF0000"/>
      </bottom>
      <diagonal/>
    </border>
    <border>
      <left/>
      <right/>
      <top style="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 style="dashed">
        <color rgb="FFFF0000"/>
      </top>
      <bottom/>
      <diagonal/>
    </border>
    <border>
      <left/>
      <right/>
      <top style="dashed">
        <color rgb="FFFF0000"/>
      </top>
      <bottom/>
      <diagonal/>
    </border>
    <border>
      <left/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/>
      <bottom style="dashed">
        <color rgb="FFFF0000"/>
      </bottom>
      <diagonal/>
    </border>
    <border>
      <left/>
      <right/>
      <top/>
      <bottom style="dashed">
        <color rgb="FFFF0000"/>
      </bottom>
      <diagonal/>
    </border>
    <border>
      <left/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theme="9" tint="0.59996337778862885"/>
      </left>
      <right/>
      <top/>
      <bottom/>
      <diagonal/>
    </border>
    <border>
      <left/>
      <right/>
      <top style="thick">
        <color rgb="FFFF0000"/>
      </top>
      <bottom style="thick">
        <color rgb="FFFF0000"/>
      </bottom>
      <diagonal/>
    </border>
  </borders>
  <cellStyleXfs count="2">
    <xf numFmtId="0" fontId="0" fillId="0" borderId="0">
      <alignment vertical="center"/>
    </xf>
    <xf numFmtId="0" fontId="5" fillId="0" borderId="0" applyBorder="0" applyProtection="0">
      <alignment vertical="center"/>
    </xf>
  </cellStyleXfs>
  <cellXfs count="139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horizontal="left" vertical="center" indent="3"/>
    </xf>
    <xf numFmtId="177" fontId="1" fillId="0" borderId="5" xfId="0" applyNumberFormat="1" applyFont="1" applyBorder="1">
      <alignment vertical="center"/>
    </xf>
    <xf numFmtId="0" fontId="3" fillId="0" borderId="6" xfId="0" applyFont="1" applyBorder="1">
      <alignment vertical="center"/>
    </xf>
    <xf numFmtId="177" fontId="1" fillId="0" borderId="3" xfId="0" applyNumberFormat="1" applyFont="1" applyBorder="1" applyAlignment="1">
      <alignment horizontal="left" vertical="center" indent="3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>
      <alignment vertical="center"/>
    </xf>
    <xf numFmtId="0" fontId="3" fillId="0" borderId="6" xfId="0" applyFont="1" applyBorder="1" applyAlignment="1">
      <alignment horizontal="left" vertical="center" wrapText="1" indent="1"/>
    </xf>
    <xf numFmtId="177" fontId="1" fillId="0" borderId="0" xfId="0" applyNumberFormat="1" applyFont="1">
      <alignment vertical="center"/>
    </xf>
    <xf numFmtId="177" fontId="1" fillId="0" borderId="8" xfId="0" applyNumberFormat="1" applyFont="1" applyBorder="1">
      <alignment vertical="center"/>
    </xf>
    <xf numFmtId="176" fontId="3" fillId="0" borderId="9" xfId="0" applyNumberFormat="1" applyFont="1" applyBorder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vertical="center"/>
    </xf>
    <xf numFmtId="177" fontId="1" fillId="0" borderId="0" xfId="0" applyNumberFormat="1" applyFont="1" applyAlignment="1">
      <alignment horizontal="left" vertical="center" indent="3"/>
    </xf>
    <xf numFmtId="177" fontId="1" fillId="0" borderId="7" xfId="0" applyNumberFormat="1" applyFont="1" applyBorder="1" applyAlignment="1">
      <alignment vertical="center"/>
    </xf>
    <xf numFmtId="0" fontId="3" fillId="0" borderId="0" xfId="0" applyFont="1">
      <alignment vertical="center"/>
    </xf>
    <xf numFmtId="177" fontId="1" fillId="0" borderId="10" xfId="0" applyNumberFormat="1" applyFont="1" applyBorder="1" applyAlignment="1">
      <alignment horizontal="left" vertical="center"/>
    </xf>
    <xf numFmtId="177" fontId="1" fillId="0" borderId="4" xfId="0" applyNumberFormat="1" applyFont="1" applyBorder="1" applyAlignment="1">
      <alignment horizontal="left"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 applyAlignment="1">
      <alignment horizontal="left" vertical="center"/>
    </xf>
    <xf numFmtId="0" fontId="3" fillId="0" borderId="9" xfId="0" applyFont="1" applyBorder="1">
      <alignment vertical="center"/>
    </xf>
    <xf numFmtId="177" fontId="1" fillId="0" borderId="11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7" fontId="1" fillId="0" borderId="12" xfId="0" applyNumberFormat="1" applyFont="1" applyBorder="1">
      <alignment vertical="center"/>
    </xf>
    <xf numFmtId="0" fontId="3" fillId="0" borderId="2" xfId="0" applyFont="1" applyBorder="1" applyAlignment="1">
      <alignment horizontal="left" vertical="center" wrapText="1"/>
    </xf>
    <xf numFmtId="177" fontId="1" fillId="0" borderId="5" xfId="0" applyNumberFormat="1" applyFont="1" applyBorder="1" applyAlignment="1">
      <alignment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>
      <alignment vertical="center"/>
    </xf>
    <xf numFmtId="177" fontId="1" fillId="0" borderId="7" xfId="0" applyNumberFormat="1" applyFont="1" applyBorder="1">
      <alignment vertical="center"/>
    </xf>
    <xf numFmtId="0" fontId="3" fillId="0" borderId="9" xfId="0" applyFont="1" applyBorder="1" applyAlignment="1">
      <alignment horizontal="left" vertical="center" wrapText="1" indent="1"/>
    </xf>
    <xf numFmtId="177" fontId="1" fillId="0" borderId="8" xfId="0" applyNumberFormat="1" applyFont="1" applyBorder="1" applyAlignment="1">
      <alignment vertical="center"/>
    </xf>
    <xf numFmtId="177" fontId="1" fillId="0" borderId="11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7" fontId="1" fillId="0" borderId="10" xfId="0" applyNumberFormat="1" applyFont="1" applyBorder="1">
      <alignment vertical="center"/>
    </xf>
    <xf numFmtId="177" fontId="1" fillId="0" borderId="4" xfId="0" applyNumberFormat="1" applyFont="1" applyBorder="1">
      <alignment vertical="center"/>
    </xf>
    <xf numFmtId="177" fontId="1" fillId="0" borderId="5" xfId="0" applyNumberFormat="1" applyFont="1" applyBorder="1">
      <alignment vertical="center"/>
    </xf>
    <xf numFmtId="0" fontId="3" fillId="0" borderId="6" xfId="0" applyFont="1" applyBorder="1" applyAlignment="1">
      <alignment horizontal="left" vertical="center" indent="1"/>
    </xf>
    <xf numFmtId="0" fontId="3" fillId="0" borderId="9" xfId="0" applyFont="1" applyBorder="1" applyAlignment="1">
      <alignment horizontal="left" vertical="center" indent="1"/>
    </xf>
    <xf numFmtId="0" fontId="3" fillId="0" borderId="6" xfId="0" applyFont="1" applyBorder="1" applyAlignment="1">
      <alignment horizontal="left" vertical="center" wrapText="1" indent="2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 applyAlignment="1">
      <alignment vertical="center"/>
    </xf>
    <xf numFmtId="0" fontId="3" fillId="0" borderId="6" xfId="0" applyFont="1" applyBorder="1" applyAlignment="1">
      <alignment horizontal="left" vertical="center" indent="2"/>
    </xf>
    <xf numFmtId="0" fontId="3" fillId="0" borderId="9" xfId="0" applyFont="1" applyBorder="1" applyAlignment="1">
      <alignment horizontal="left" vertical="center" indent="2"/>
    </xf>
    <xf numFmtId="176" fontId="4" fillId="0" borderId="0" xfId="0" applyNumberFormat="1" applyFont="1">
      <alignment vertical="center"/>
    </xf>
    <xf numFmtId="0" fontId="4" fillId="0" borderId="0" xfId="0" applyFont="1">
      <alignment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176" fontId="3" fillId="0" borderId="15" xfId="0" applyNumberFormat="1" applyFont="1" applyBorder="1" applyAlignment="1">
      <alignment horizontal="center" vertical="center"/>
    </xf>
    <xf numFmtId="176" fontId="3" fillId="0" borderId="11" xfId="0" applyNumberFormat="1" applyFont="1" applyBorder="1">
      <alignment vertical="center"/>
    </xf>
    <xf numFmtId="176" fontId="3" fillId="0" borderId="16" xfId="0" applyNumberFormat="1" applyFont="1" applyBorder="1" applyAlignment="1">
      <alignment horizontal="center" vertical="center" wrapText="1"/>
    </xf>
    <xf numFmtId="176" fontId="3" fillId="0" borderId="5" xfId="0" applyNumberFormat="1" applyFont="1" applyBorder="1" applyAlignment="1">
      <alignment horizontal="center" vertical="center"/>
    </xf>
    <xf numFmtId="176" fontId="3" fillId="0" borderId="17" xfId="0" applyNumberFormat="1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176" fontId="3" fillId="0" borderId="22" xfId="0" applyNumberFormat="1" applyFont="1" applyBorder="1" applyAlignment="1">
      <alignment horizontal="center" vertical="center" wrapText="1"/>
    </xf>
    <xf numFmtId="176" fontId="3" fillId="0" borderId="23" xfId="0" applyNumberFormat="1" applyFont="1" applyBorder="1" applyAlignment="1">
      <alignment horizontal="center" vertical="center" wrapText="1"/>
    </xf>
    <xf numFmtId="177" fontId="1" fillId="0" borderId="0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0" fontId="3" fillId="0" borderId="24" xfId="0" applyFont="1" applyBorder="1" applyAlignment="1">
      <alignment horizontal="left" vertical="center" wrapText="1" indent="1"/>
    </xf>
    <xf numFmtId="177" fontId="1" fillId="0" borderId="25" xfId="0" applyNumberFormat="1" applyFont="1" applyBorder="1">
      <alignment vertical="center"/>
    </xf>
    <xf numFmtId="177" fontId="1" fillId="0" borderId="26" xfId="0" applyNumberFormat="1" applyFont="1" applyBorder="1">
      <alignment vertical="center"/>
    </xf>
    <xf numFmtId="177" fontId="1" fillId="0" borderId="27" xfId="0" applyNumberFormat="1" applyFont="1" applyBorder="1">
      <alignment vertical="center"/>
    </xf>
    <xf numFmtId="0" fontId="3" fillId="0" borderId="28" xfId="0" applyFont="1" applyBorder="1" applyAlignment="1">
      <alignment horizontal="left" vertical="center" wrapText="1" indent="1"/>
    </xf>
    <xf numFmtId="177" fontId="1" fillId="0" borderId="29" xfId="0" applyNumberFormat="1" applyFont="1" applyBorder="1">
      <alignment vertical="center"/>
    </xf>
    <xf numFmtId="177" fontId="1" fillId="0" borderId="30" xfId="0" applyNumberFormat="1" applyFont="1" applyBorder="1">
      <alignment vertical="center"/>
    </xf>
    <xf numFmtId="177" fontId="1" fillId="0" borderId="31" xfId="0" applyNumberFormat="1" applyFont="1" applyBorder="1">
      <alignment vertical="center"/>
    </xf>
    <xf numFmtId="177" fontId="1" fillId="0" borderId="29" xfId="0" applyNumberFormat="1" applyFont="1" applyBorder="1" applyAlignment="1">
      <alignment vertical="center"/>
    </xf>
    <xf numFmtId="177" fontId="1" fillId="0" borderId="30" xfId="0" applyNumberFormat="1" applyFont="1" applyBorder="1" applyAlignment="1">
      <alignment vertical="center"/>
    </xf>
    <xf numFmtId="177" fontId="1" fillId="0" borderId="31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77" fontId="1" fillId="0" borderId="7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0" xfId="0" applyNumberFormat="1" applyFont="1" applyBorder="1">
      <alignment vertical="center"/>
    </xf>
    <xf numFmtId="177" fontId="1" fillId="0" borderId="25" xfId="0" applyNumberFormat="1" applyFont="1" applyBorder="1" applyAlignment="1">
      <alignment vertical="center"/>
    </xf>
    <xf numFmtId="177" fontId="1" fillId="0" borderId="26" xfId="0" applyNumberFormat="1" applyFont="1" applyBorder="1" applyAlignment="1">
      <alignment vertical="center"/>
    </xf>
    <xf numFmtId="177" fontId="1" fillId="0" borderId="27" xfId="0" applyNumberFormat="1" applyFont="1" applyBorder="1" applyAlignment="1">
      <alignment vertical="center"/>
    </xf>
    <xf numFmtId="177" fontId="1" fillId="0" borderId="8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31" xfId="0" applyNumberFormat="1" applyFont="1" applyBorder="1" applyAlignment="1">
      <alignment vertical="center"/>
    </xf>
    <xf numFmtId="177" fontId="1" fillId="0" borderId="5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11" xfId="0" applyNumberFormat="1" applyFont="1" applyBorder="1" applyAlignment="1">
      <alignment vertical="center"/>
    </xf>
    <xf numFmtId="0" fontId="3" fillId="0" borderId="35" xfId="0" applyFont="1" applyBorder="1" applyAlignment="1">
      <alignment horizontal="left" vertical="center" wrapText="1" indent="1"/>
    </xf>
    <xf numFmtId="177" fontId="1" fillId="0" borderId="36" xfId="0" applyNumberFormat="1" applyFont="1" applyBorder="1" applyAlignment="1">
      <alignment vertical="center"/>
    </xf>
    <xf numFmtId="177" fontId="1" fillId="0" borderId="37" xfId="0" applyNumberFormat="1" applyFont="1" applyBorder="1" applyAlignment="1">
      <alignment vertical="center"/>
    </xf>
    <xf numFmtId="177" fontId="1" fillId="0" borderId="38" xfId="0" applyNumberFormat="1" applyFont="1" applyBorder="1" applyAlignment="1">
      <alignment vertical="center"/>
    </xf>
    <xf numFmtId="0" fontId="3" fillId="0" borderId="39" xfId="0" applyFont="1" applyBorder="1" applyAlignment="1">
      <alignment horizontal="left" vertical="center" wrapText="1" indent="1"/>
    </xf>
    <xf numFmtId="177" fontId="1" fillId="0" borderId="40" xfId="0" applyNumberFormat="1" applyFont="1" applyBorder="1" applyAlignment="1">
      <alignment vertical="center"/>
    </xf>
    <xf numFmtId="177" fontId="1" fillId="0" borderId="41" xfId="0" applyNumberFormat="1" applyFont="1" applyBorder="1" applyAlignment="1">
      <alignment vertical="center"/>
    </xf>
    <xf numFmtId="177" fontId="1" fillId="0" borderId="42" xfId="0" applyNumberFormat="1" applyFont="1" applyBorder="1" applyAlignment="1">
      <alignment vertical="center"/>
    </xf>
    <xf numFmtId="0" fontId="3" fillId="0" borderId="43" xfId="0" applyFont="1" applyBorder="1" applyAlignment="1">
      <alignment horizontal="left" vertical="center" wrapText="1" indent="2"/>
    </xf>
    <xf numFmtId="177" fontId="1" fillId="0" borderId="44" xfId="0" applyNumberFormat="1" applyFont="1" applyBorder="1" applyAlignment="1">
      <alignment vertical="center"/>
    </xf>
    <xf numFmtId="177" fontId="1" fillId="0" borderId="45" xfId="0" applyNumberFormat="1" applyFont="1" applyBorder="1" applyAlignment="1">
      <alignment vertical="center"/>
    </xf>
    <xf numFmtId="177" fontId="1" fillId="0" borderId="46" xfId="0" applyNumberFormat="1" applyFont="1" applyBorder="1" applyAlignment="1">
      <alignment vertical="center"/>
    </xf>
    <xf numFmtId="177" fontId="1" fillId="0" borderId="41" xfId="0" applyNumberFormat="1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177" fontId="1" fillId="0" borderId="0" xfId="0" applyNumberFormat="1" applyFont="1" applyBorder="1" applyAlignment="1">
      <alignment horizontal="left" vertical="center"/>
    </xf>
    <xf numFmtId="0" fontId="3" fillId="0" borderId="0" xfId="0" applyFont="1">
      <alignment vertical="center"/>
    </xf>
    <xf numFmtId="0" fontId="9" fillId="0" borderId="0" xfId="0" applyFont="1">
      <alignment vertical="center"/>
    </xf>
    <xf numFmtId="176" fontId="3" fillId="0" borderId="14" xfId="0" applyNumberFormat="1" applyFont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7" fillId="2" borderId="32" xfId="0" applyFont="1" applyFill="1" applyBorder="1" applyAlignment="1">
      <alignment horizontal="center" vertical="center"/>
    </xf>
    <xf numFmtId="0" fontId="7" fillId="2" borderId="33" xfId="0" applyFont="1" applyFill="1" applyBorder="1" applyAlignment="1">
      <alignment horizontal="center" vertical="center"/>
    </xf>
    <xf numFmtId="0" fontId="7" fillId="2" borderId="34" xfId="0" applyFont="1" applyFill="1" applyBorder="1" applyAlignment="1">
      <alignment horizontal="center" vertical="center"/>
    </xf>
    <xf numFmtId="176" fontId="3" fillId="0" borderId="19" xfId="0" applyNumberFormat="1" applyFont="1" applyBorder="1" applyAlignment="1">
      <alignment horizontal="center" vertical="center" wrapText="1"/>
    </xf>
    <xf numFmtId="176" fontId="3" fillId="0" borderId="20" xfId="0" applyNumberFormat="1" applyFont="1" applyBorder="1" applyAlignment="1">
      <alignment horizontal="center" vertical="center" wrapText="1"/>
    </xf>
    <xf numFmtId="176" fontId="3" fillId="0" borderId="20" xfId="0" applyNumberFormat="1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176" fontId="3" fillId="0" borderId="47" xfId="0" applyNumberFormat="1" applyFont="1" applyBorder="1" applyAlignment="1">
      <alignment horizontal="center" vertical="center"/>
    </xf>
    <xf numFmtId="176" fontId="3" fillId="0" borderId="48" xfId="0" applyNumberFormat="1" applyFont="1" applyBorder="1" applyAlignment="1">
      <alignment horizontal="center" vertical="center"/>
    </xf>
    <xf numFmtId="0" fontId="2" fillId="2" borderId="49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176" fontId="3" fillId="0" borderId="50" xfId="0" applyNumberFormat="1" applyFont="1" applyBorder="1" applyAlignment="1">
      <alignment horizontal="center" vertical="center"/>
    </xf>
    <xf numFmtId="176" fontId="3" fillId="0" borderId="17" xfId="0" applyNumberFormat="1" applyFont="1" applyBorder="1" applyAlignment="1">
      <alignment horizontal="center" vertical="center"/>
    </xf>
    <xf numFmtId="176" fontId="3" fillId="0" borderId="14" xfId="0" applyNumberFormat="1" applyFont="1" applyBorder="1" applyAlignment="1">
      <alignment horizontal="center" vertical="center"/>
    </xf>
  </cellXfs>
  <cellStyles count="2">
    <cellStyle name="一般" xfId="0" builtinId="0"/>
    <cellStyle name="說明文字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9D9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78C882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2"/>
  <sheetViews>
    <sheetView showGridLines="0" tabSelected="1" zoomScale="80" zoomScaleNormal="80" workbookViewId="0">
      <selection sqref="A1:G1"/>
    </sheetView>
  </sheetViews>
  <sheetFormatPr defaultRowHeight="16.5" x14ac:dyDescent="0.25"/>
  <cols>
    <col min="1" max="1" width="20.25" style="1"/>
    <col min="2" max="2" width="11.875" style="2"/>
    <col min="3" max="3" width="12.375" style="2"/>
    <col min="4" max="4" width="18.875" style="2"/>
    <col min="5" max="5" width="11.875" style="2"/>
    <col min="6" max="6" width="12.375" style="2"/>
    <col min="7" max="7" width="18.875" style="2"/>
    <col min="8" max="1025" width="10.625" style="1"/>
  </cols>
  <sheetData>
    <row r="1" spans="1:7" ht="30" customHeight="1" thickTop="1" thickBot="1" x14ac:dyDescent="0.3">
      <c r="A1" s="111" t="s">
        <v>0</v>
      </c>
      <c r="B1" s="112"/>
      <c r="C1" s="112"/>
      <c r="D1" s="112"/>
      <c r="E1" s="112"/>
      <c r="F1" s="112"/>
      <c r="G1" s="113"/>
    </row>
    <row r="2" spans="1:7" ht="30" customHeight="1" thickTop="1" thickBot="1" x14ac:dyDescent="0.3">
      <c r="A2" s="3"/>
      <c r="B2" s="114" t="s">
        <v>1</v>
      </c>
      <c r="C2" s="114"/>
      <c r="D2" s="114"/>
      <c r="E2" s="114" t="s">
        <v>2</v>
      </c>
      <c r="F2" s="114"/>
      <c r="G2" s="114"/>
    </row>
    <row r="3" spans="1:7" ht="33" customHeight="1" x14ac:dyDescent="0.25">
      <c r="A3" s="3" t="s">
        <v>3</v>
      </c>
      <c r="B3" s="50" t="s">
        <v>4</v>
      </c>
      <c r="C3" s="51" t="s">
        <v>5</v>
      </c>
      <c r="D3" s="52" t="s">
        <v>6</v>
      </c>
      <c r="E3" s="50" t="s">
        <v>4</v>
      </c>
      <c r="F3" s="51" t="s">
        <v>5</v>
      </c>
      <c r="G3" s="52" t="s">
        <v>6</v>
      </c>
    </row>
    <row r="4" spans="1:7" ht="27.75" customHeight="1" x14ac:dyDescent="0.25">
      <c r="A4" s="4" t="s">
        <v>79</v>
      </c>
      <c r="B4" s="5">
        <v>578445</v>
      </c>
      <c r="C4" s="6"/>
      <c r="D4" s="7"/>
      <c r="E4" s="5">
        <f>B4</f>
        <v>578445</v>
      </c>
      <c r="F4" s="6"/>
      <c r="G4" s="7"/>
    </row>
    <row r="5" spans="1:7" ht="28.35" customHeight="1" x14ac:dyDescent="0.25">
      <c r="A5" s="8" t="s">
        <v>80</v>
      </c>
      <c r="B5" s="9"/>
      <c r="C5" s="10">
        <v>10554945</v>
      </c>
      <c r="D5" s="11"/>
      <c r="E5" s="9"/>
      <c r="F5" s="10">
        <f>C5</f>
        <v>10554945</v>
      </c>
      <c r="G5" s="11"/>
    </row>
    <row r="6" spans="1:7" ht="28.35" customHeight="1" x14ac:dyDescent="0.25">
      <c r="A6" s="8" t="s">
        <v>8</v>
      </c>
      <c r="B6" s="78"/>
      <c r="C6" s="78"/>
      <c r="D6" s="33">
        <v>32537</v>
      </c>
      <c r="E6" s="78"/>
      <c r="F6" s="78"/>
      <c r="G6" s="33">
        <v>32526</v>
      </c>
    </row>
    <row r="7" spans="1:7" ht="28.35" customHeight="1" x14ac:dyDescent="0.25">
      <c r="A7" s="8" t="s">
        <v>9</v>
      </c>
      <c r="B7" s="78"/>
      <c r="C7" s="78"/>
      <c r="D7" s="33">
        <f>D8+D9</f>
        <v>34287808775</v>
      </c>
      <c r="E7" s="78"/>
      <c r="F7" s="78"/>
      <c r="G7" s="33">
        <f>G8+G9</f>
        <v>408174633764</v>
      </c>
    </row>
    <row r="8" spans="1:7" ht="28.35" customHeight="1" x14ac:dyDescent="0.25">
      <c r="A8" s="12" t="s">
        <v>10</v>
      </c>
      <c r="B8" s="13"/>
      <c r="C8" s="13"/>
      <c r="D8" s="11">
        <v>33614670557</v>
      </c>
      <c r="E8" s="13"/>
      <c r="F8" s="13"/>
      <c r="G8" s="11">
        <v>400162188711</v>
      </c>
    </row>
    <row r="9" spans="1:7" ht="28.35" customHeight="1" thickBot="1" x14ac:dyDescent="0.3">
      <c r="A9" s="12" t="s">
        <v>11</v>
      </c>
      <c r="B9" s="13"/>
      <c r="C9" s="13"/>
      <c r="D9" s="14">
        <v>673138218</v>
      </c>
      <c r="E9" s="13"/>
      <c r="F9" s="13"/>
      <c r="G9" s="11">
        <v>8012445053</v>
      </c>
    </row>
    <row r="10" spans="1:7" ht="30" customHeight="1" thickTop="1" thickBot="1" x14ac:dyDescent="0.3">
      <c r="A10" s="115" t="s">
        <v>12</v>
      </c>
      <c r="B10" s="116" t="s">
        <v>13</v>
      </c>
      <c r="C10" s="117"/>
      <c r="D10" s="118" t="s">
        <v>6</v>
      </c>
      <c r="E10" s="116" t="s">
        <v>13</v>
      </c>
      <c r="F10" s="117"/>
      <c r="G10" s="118" t="s">
        <v>6</v>
      </c>
    </row>
    <row r="11" spans="1:7" ht="23.25" customHeight="1" thickTop="1" thickBot="1" x14ac:dyDescent="0.3">
      <c r="A11" s="115"/>
      <c r="B11" s="53"/>
      <c r="C11" s="57" t="s">
        <v>14</v>
      </c>
      <c r="D11" s="118"/>
      <c r="E11" s="53"/>
      <c r="F11" s="57" t="s">
        <v>14</v>
      </c>
      <c r="G11" s="118"/>
    </row>
    <row r="12" spans="1:7" ht="28.35" customHeight="1" thickTop="1" x14ac:dyDescent="0.25">
      <c r="A12" s="4" t="s">
        <v>15</v>
      </c>
      <c r="B12" s="16">
        <f>B13+B14</f>
        <v>1661014</v>
      </c>
      <c r="C12" s="17"/>
      <c r="D12" s="7">
        <f>D13+D14</f>
        <v>40384446666</v>
      </c>
      <c r="E12" s="16">
        <f>E13+E14</f>
        <v>3969216</v>
      </c>
      <c r="F12" s="17"/>
      <c r="G12" s="7">
        <f>G13+G14</f>
        <v>456210998610</v>
      </c>
    </row>
    <row r="13" spans="1:7" ht="28.35" customHeight="1" x14ac:dyDescent="0.25">
      <c r="A13" s="12" t="s">
        <v>10</v>
      </c>
      <c r="B13" s="5">
        <v>1479144</v>
      </c>
      <c r="C13" s="18"/>
      <c r="D13" s="11">
        <v>39073958614</v>
      </c>
      <c r="E13" s="5">
        <v>1934430</v>
      </c>
      <c r="F13" s="10"/>
      <c r="G13" s="11">
        <v>448855767604</v>
      </c>
    </row>
    <row r="14" spans="1:7" ht="28.35" customHeight="1" thickBot="1" x14ac:dyDescent="0.3">
      <c r="A14" s="12" t="s">
        <v>11</v>
      </c>
      <c r="B14" s="5">
        <v>181870</v>
      </c>
      <c r="C14" s="18"/>
      <c r="D14" s="11">
        <v>1310488052</v>
      </c>
      <c r="E14" s="5">
        <v>2034786</v>
      </c>
      <c r="F14" s="10"/>
      <c r="G14" s="11">
        <v>7355231006</v>
      </c>
    </row>
    <row r="15" spans="1:7" ht="28.35" customHeight="1" x14ac:dyDescent="0.25">
      <c r="A15" s="63" t="s">
        <v>16</v>
      </c>
      <c r="B15" s="64">
        <f>B17+B18+B20+B23+B26+B28</f>
        <v>225400</v>
      </c>
      <c r="C15" s="65"/>
      <c r="D15" s="66">
        <f>D17+D18+D20+D23+D26+D28</f>
        <v>15220907656</v>
      </c>
      <c r="E15" s="64">
        <f>E17+E18+E20+E23+E26+E28</f>
        <v>2533602</v>
      </c>
      <c r="F15" s="65"/>
      <c r="G15" s="66">
        <f>G17+G18+G20+G23+G26+G28</f>
        <v>168182281263</v>
      </c>
    </row>
    <row r="16" spans="1:7" ht="28.35" customHeight="1" thickBot="1" x14ac:dyDescent="0.3">
      <c r="A16" s="67" t="s">
        <v>17</v>
      </c>
      <c r="B16" s="68">
        <f t="shared" ref="B16:G16" si="0">B21+B24+B27</f>
        <v>1435614</v>
      </c>
      <c r="C16" s="69">
        <f t="shared" si="0"/>
        <v>10510</v>
      </c>
      <c r="D16" s="70">
        <f t="shared" si="0"/>
        <v>25163539010</v>
      </c>
      <c r="E16" s="68">
        <f t="shared" si="0"/>
        <v>1435614</v>
      </c>
      <c r="F16" s="69">
        <f t="shared" si="0"/>
        <v>142084</v>
      </c>
      <c r="G16" s="70">
        <f t="shared" si="0"/>
        <v>288028717347</v>
      </c>
    </row>
    <row r="17" spans="1:7" ht="28.35" customHeight="1" x14ac:dyDescent="0.25">
      <c r="A17" s="63" t="s">
        <v>18</v>
      </c>
      <c r="B17" s="79">
        <v>12319</v>
      </c>
      <c r="C17" s="80"/>
      <c r="D17" s="81">
        <v>802633870</v>
      </c>
      <c r="E17" s="79">
        <v>123433</v>
      </c>
      <c r="F17" s="80"/>
      <c r="G17" s="81">
        <v>7954917800</v>
      </c>
    </row>
    <row r="18" spans="1:7" ht="28.35" customHeight="1" x14ac:dyDescent="0.25">
      <c r="A18" s="89" t="s">
        <v>19</v>
      </c>
      <c r="B18" s="90">
        <v>15340</v>
      </c>
      <c r="C18" s="91"/>
      <c r="D18" s="92">
        <v>297373611</v>
      </c>
      <c r="E18" s="90">
        <v>169624</v>
      </c>
      <c r="F18" s="91"/>
      <c r="G18" s="92">
        <v>3252830283</v>
      </c>
    </row>
    <row r="19" spans="1:7" ht="28.35" customHeight="1" x14ac:dyDescent="0.25">
      <c r="A19" s="12" t="s">
        <v>20</v>
      </c>
      <c r="B19" s="77">
        <f>B20+B21</f>
        <v>6481</v>
      </c>
      <c r="C19" s="60"/>
      <c r="D19" s="75">
        <f>D20+D21</f>
        <v>534757463</v>
      </c>
      <c r="E19" s="77">
        <f>E20+E21</f>
        <v>22626</v>
      </c>
      <c r="F19" s="60"/>
      <c r="G19" s="75">
        <f>G20+G21</f>
        <v>5743275855</v>
      </c>
    </row>
    <row r="20" spans="1:7" ht="28.35" customHeight="1" x14ac:dyDescent="0.25">
      <c r="A20" s="43" t="s">
        <v>21</v>
      </c>
      <c r="B20" s="77">
        <v>1706</v>
      </c>
      <c r="C20" s="60"/>
      <c r="D20" s="75">
        <v>481278080</v>
      </c>
      <c r="E20" s="77">
        <v>17851</v>
      </c>
      <c r="F20" s="60"/>
      <c r="G20" s="75">
        <v>5099010377</v>
      </c>
    </row>
    <row r="21" spans="1:7" ht="28.35" customHeight="1" x14ac:dyDescent="0.25">
      <c r="A21" s="43" t="s">
        <v>22</v>
      </c>
      <c r="B21" s="77">
        <v>4775</v>
      </c>
      <c r="C21" s="60">
        <v>31</v>
      </c>
      <c r="D21" s="75">
        <v>53479383</v>
      </c>
      <c r="E21" s="77">
        <f>B21</f>
        <v>4775</v>
      </c>
      <c r="F21" s="60">
        <v>501</v>
      </c>
      <c r="G21" s="75">
        <v>644265478</v>
      </c>
    </row>
    <row r="22" spans="1:7" ht="28.35" customHeight="1" x14ac:dyDescent="0.25">
      <c r="A22" s="93" t="s">
        <v>23</v>
      </c>
      <c r="B22" s="94">
        <f>B23+B24</f>
        <v>1406536</v>
      </c>
      <c r="C22" s="95"/>
      <c r="D22" s="96">
        <f>D23+D24</f>
        <v>35181678740</v>
      </c>
      <c r="E22" s="94">
        <f>E23+E24</f>
        <v>1503168</v>
      </c>
      <c r="F22" s="95"/>
      <c r="G22" s="96">
        <f>G23+G24</f>
        <v>405888051136</v>
      </c>
    </row>
    <row r="23" spans="1:7" ht="28.35" customHeight="1" x14ac:dyDescent="0.25">
      <c r="A23" s="43" t="s">
        <v>21</v>
      </c>
      <c r="B23" s="87">
        <v>9234</v>
      </c>
      <c r="C23" s="60"/>
      <c r="D23" s="83">
        <v>10499353754</v>
      </c>
      <c r="E23" s="87">
        <v>105866</v>
      </c>
      <c r="F23" s="60"/>
      <c r="G23" s="83">
        <v>123334099922</v>
      </c>
    </row>
    <row r="24" spans="1:7" ht="28.35" customHeight="1" x14ac:dyDescent="0.25">
      <c r="A24" s="43" t="s">
        <v>24</v>
      </c>
      <c r="B24" s="87">
        <v>1397302</v>
      </c>
      <c r="C24" s="60">
        <v>10020</v>
      </c>
      <c r="D24" s="83">
        <v>24682324986</v>
      </c>
      <c r="E24" s="87">
        <f>B24</f>
        <v>1397302</v>
      </c>
      <c r="F24" s="60">
        <v>136247</v>
      </c>
      <c r="G24" s="83">
        <v>282553951214</v>
      </c>
    </row>
    <row r="25" spans="1:7" ht="28.35" customHeight="1" x14ac:dyDescent="0.25">
      <c r="A25" s="93" t="s">
        <v>25</v>
      </c>
      <c r="B25" s="94">
        <f>B26+B27</f>
        <v>45133</v>
      </c>
      <c r="C25" s="95"/>
      <c r="D25" s="96">
        <f>D26+D27</f>
        <v>2606676676</v>
      </c>
      <c r="E25" s="94">
        <f>E26+E27</f>
        <v>169608</v>
      </c>
      <c r="F25" s="95"/>
      <c r="G25" s="96">
        <f>G26+G27</f>
        <v>29838937048</v>
      </c>
    </row>
    <row r="26" spans="1:7" ht="28.35" customHeight="1" x14ac:dyDescent="0.25">
      <c r="A26" s="43" t="s">
        <v>21</v>
      </c>
      <c r="B26" s="87">
        <v>11596</v>
      </c>
      <c r="C26" s="60"/>
      <c r="D26" s="83">
        <v>2178942035</v>
      </c>
      <c r="E26" s="87">
        <v>136071</v>
      </c>
      <c r="F26" s="60"/>
      <c r="G26" s="83">
        <v>25008436393</v>
      </c>
    </row>
    <row r="27" spans="1:7" ht="28.35" customHeight="1" x14ac:dyDescent="0.25">
      <c r="A27" s="97" t="s">
        <v>24</v>
      </c>
      <c r="B27" s="98">
        <v>33537</v>
      </c>
      <c r="C27" s="99">
        <v>459</v>
      </c>
      <c r="D27" s="100">
        <v>427734641</v>
      </c>
      <c r="E27" s="98">
        <f>B27</f>
        <v>33537</v>
      </c>
      <c r="F27" s="99">
        <v>5336</v>
      </c>
      <c r="G27" s="100">
        <v>4830500655</v>
      </c>
    </row>
    <row r="28" spans="1:7" ht="28.35" customHeight="1" thickBot="1" x14ac:dyDescent="0.3">
      <c r="A28" s="42" t="s">
        <v>26</v>
      </c>
      <c r="B28" s="36">
        <v>175205</v>
      </c>
      <c r="C28" s="28"/>
      <c r="D28" s="14">
        <v>961326306</v>
      </c>
      <c r="E28" s="36">
        <v>1980757</v>
      </c>
      <c r="F28" s="28"/>
      <c r="G28" s="14">
        <v>3532986488</v>
      </c>
    </row>
    <row r="29" spans="1:7" ht="20.25" customHeight="1" thickTop="1" x14ac:dyDescent="0.25">
      <c r="A29" s="108" t="s">
        <v>100</v>
      </c>
    </row>
    <row r="30" spans="1:7" ht="20.25" customHeight="1" x14ac:dyDescent="0.25">
      <c r="A30" s="108" t="s">
        <v>101</v>
      </c>
    </row>
    <row r="31" spans="1:7" ht="20.25" customHeight="1" x14ac:dyDescent="0.25">
      <c r="A31" s="109" t="s">
        <v>102</v>
      </c>
    </row>
    <row r="32" spans="1:7" ht="21" customHeight="1" x14ac:dyDescent="0.25">
      <c r="A32" s="108" t="s">
        <v>94</v>
      </c>
    </row>
  </sheetData>
  <mergeCells count="8">
    <mergeCell ref="A1:G1"/>
    <mergeCell ref="B2:D2"/>
    <mergeCell ref="E2:G2"/>
    <mergeCell ref="A10:A11"/>
    <mergeCell ref="B10:C10"/>
    <mergeCell ref="D10:D11"/>
    <mergeCell ref="E10:F10"/>
    <mergeCell ref="G10:G11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9" orientation="portrait" useFirstPageNumber="1" horizontalDpi="1200" verticalDpi="1200" r:id="rId1"/>
  <headerFooter>
    <oddHeader>&amp;C&amp;"微軟正黑體,粗體"&amp;16勞工保險局109年12月統計提要</oddHeader>
    <oddFooter>&amp;C&amp;"Arial,標準"&amp;10第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2"/>
  <sheetViews>
    <sheetView showGridLines="0" zoomScale="80" zoomScaleNormal="80" workbookViewId="0">
      <selection sqref="A1:G1"/>
    </sheetView>
  </sheetViews>
  <sheetFormatPr defaultRowHeight="16.5" x14ac:dyDescent="0.25"/>
  <cols>
    <col min="1" max="1" width="23.625" style="1"/>
    <col min="2" max="2" width="11.375" style="2"/>
    <col min="3" max="3" width="13.125" style="2"/>
    <col min="4" max="4" width="17.125" style="2"/>
    <col min="5" max="5" width="11.375" style="2"/>
    <col min="6" max="6" width="13.125" style="2"/>
    <col min="7" max="7" width="17.125" style="2"/>
    <col min="8" max="1025" width="10.625" style="1"/>
  </cols>
  <sheetData>
    <row r="1" spans="1:7" ht="30" customHeight="1" thickTop="1" thickBot="1" x14ac:dyDescent="0.3">
      <c r="A1" s="111" t="s">
        <v>27</v>
      </c>
      <c r="B1" s="112"/>
      <c r="C1" s="112"/>
      <c r="D1" s="112"/>
      <c r="E1" s="112"/>
      <c r="F1" s="112"/>
      <c r="G1" s="113"/>
    </row>
    <row r="2" spans="1:7" ht="28.15" customHeight="1" thickTop="1" thickBot="1" x14ac:dyDescent="0.3">
      <c r="A2" s="3"/>
      <c r="B2" s="114" t="s">
        <v>1</v>
      </c>
      <c r="C2" s="114"/>
      <c r="D2" s="114"/>
      <c r="E2" s="114" t="s">
        <v>2</v>
      </c>
      <c r="F2" s="114"/>
      <c r="G2" s="114"/>
    </row>
    <row r="3" spans="1:7" ht="33" customHeight="1" x14ac:dyDescent="0.25">
      <c r="A3" s="3" t="s">
        <v>3</v>
      </c>
      <c r="B3" s="50" t="s">
        <v>4</v>
      </c>
      <c r="C3" s="51" t="s">
        <v>5</v>
      </c>
      <c r="D3" s="52" t="s">
        <v>6</v>
      </c>
      <c r="E3" s="50" t="s">
        <v>4</v>
      </c>
      <c r="F3" s="51" t="s">
        <v>5</v>
      </c>
      <c r="G3" s="52" t="s">
        <v>6</v>
      </c>
    </row>
    <row r="4" spans="1:7" ht="27.75" customHeight="1" x14ac:dyDescent="0.25">
      <c r="A4" s="4" t="s">
        <v>79</v>
      </c>
      <c r="B4" s="21">
        <v>530436</v>
      </c>
      <c r="C4" s="22"/>
      <c r="D4" s="7"/>
      <c r="E4" s="21">
        <f>B4</f>
        <v>530436</v>
      </c>
      <c r="F4" s="22"/>
      <c r="G4" s="7"/>
    </row>
    <row r="5" spans="1:7" ht="28.15" customHeight="1" x14ac:dyDescent="0.25">
      <c r="A5" s="8" t="s">
        <v>80</v>
      </c>
      <c r="B5" s="23"/>
      <c r="C5" s="24">
        <v>7064084</v>
      </c>
      <c r="D5" s="11"/>
      <c r="E5" s="23"/>
      <c r="F5" s="24">
        <f>C5</f>
        <v>7064084</v>
      </c>
      <c r="G5" s="11"/>
    </row>
    <row r="6" spans="1:7" ht="28.15" customHeight="1" x14ac:dyDescent="0.25">
      <c r="A6" s="8" t="s">
        <v>8</v>
      </c>
      <c r="B6" s="5"/>
      <c r="C6" s="10"/>
      <c r="D6" s="11">
        <v>34196</v>
      </c>
      <c r="E6" s="13"/>
      <c r="F6" s="13"/>
      <c r="G6" s="11">
        <v>34165</v>
      </c>
    </row>
    <row r="7" spans="1:7" ht="28.15" customHeight="1" thickBot="1" x14ac:dyDescent="0.3">
      <c r="A7" s="25" t="s">
        <v>9</v>
      </c>
      <c r="B7" s="26"/>
      <c r="C7" s="27"/>
      <c r="D7" s="14">
        <v>2450531222</v>
      </c>
      <c r="E7" s="28"/>
      <c r="F7" s="28"/>
      <c r="G7" s="14">
        <v>29041318302</v>
      </c>
    </row>
    <row r="8" spans="1:7" ht="28.15" customHeight="1" thickTop="1" thickBot="1" x14ac:dyDescent="0.3">
      <c r="A8" s="115" t="s">
        <v>12</v>
      </c>
      <c r="B8" s="116" t="s">
        <v>13</v>
      </c>
      <c r="C8" s="116"/>
      <c r="D8" s="114" t="s">
        <v>6</v>
      </c>
      <c r="E8" s="116" t="s">
        <v>13</v>
      </c>
      <c r="F8" s="116"/>
      <c r="G8" s="114" t="s">
        <v>6</v>
      </c>
    </row>
    <row r="9" spans="1:7" ht="18" thickTop="1" thickBot="1" x14ac:dyDescent="0.3">
      <c r="A9" s="115"/>
      <c r="B9" s="53"/>
      <c r="C9" s="54" t="s">
        <v>28</v>
      </c>
      <c r="D9" s="114"/>
      <c r="E9" s="15"/>
      <c r="F9" s="54" t="s">
        <v>28</v>
      </c>
      <c r="G9" s="114"/>
    </row>
    <row r="10" spans="1:7" ht="28.15" customHeight="1" thickTop="1" x14ac:dyDescent="0.25">
      <c r="A10" s="29" t="s">
        <v>15</v>
      </c>
      <c r="B10" s="16">
        <f t="shared" ref="B10:G10" si="0">SUM(B11:B15)</f>
        <v>235485</v>
      </c>
      <c r="C10" s="17">
        <f t="shared" si="0"/>
        <v>48756</v>
      </c>
      <c r="D10" s="30">
        <f t="shared" si="0"/>
        <v>2106481588</v>
      </c>
      <c r="E10" s="16">
        <f t="shared" si="0"/>
        <v>1743670</v>
      </c>
      <c r="F10" s="17">
        <f t="shared" si="0"/>
        <v>403505</v>
      </c>
      <c r="G10" s="30">
        <f t="shared" si="0"/>
        <v>23079214172</v>
      </c>
    </row>
    <row r="11" spans="1:7" ht="28.15" customHeight="1" x14ac:dyDescent="0.25">
      <c r="A11" s="12" t="s">
        <v>29</v>
      </c>
      <c r="B11" s="5">
        <v>46053</v>
      </c>
      <c r="C11" s="10">
        <v>7364</v>
      </c>
      <c r="D11" s="19">
        <v>1052901601</v>
      </c>
      <c r="E11" s="31">
        <v>508329</v>
      </c>
      <c r="F11" s="32">
        <v>107553</v>
      </c>
      <c r="G11" s="33">
        <v>11551687643</v>
      </c>
    </row>
    <row r="12" spans="1:7" ht="28.15" customHeight="1" x14ac:dyDescent="0.25">
      <c r="A12" s="12" t="s">
        <v>30</v>
      </c>
      <c r="B12" s="5">
        <v>4162</v>
      </c>
      <c r="C12" s="10">
        <f>B12</f>
        <v>4162</v>
      </c>
      <c r="D12" s="19">
        <v>197744994</v>
      </c>
      <c r="E12" s="5">
        <v>37835</v>
      </c>
      <c r="F12" s="10">
        <v>37835</v>
      </c>
      <c r="G12" s="19">
        <v>1905075968</v>
      </c>
    </row>
    <row r="13" spans="1:7" ht="28.15" customHeight="1" x14ac:dyDescent="0.25">
      <c r="A13" s="12" t="s">
        <v>31</v>
      </c>
      <c r="B13" s="5">
        <v>3097</v>
      </c>
      <c r="C13" s="10">
        <v>671</v>
      </c>
      <c r="D13" s="19">
        <v>68885282</v>
      </c>
      <c r="E13" s="5">
        <v>30984</v>
      </c>
      <c r="F13" s="10">
        <v>9220</v>
      </c>
      <c r="G13" s="19">
        <v>701364003</v>
      </c>
    </row>
    <row r="14" spans="1:7" ht="28.15" customHeight="1" x14ac:dyDescent="0.25">
      <c r="A14" s="12" t="s">
        <v>32</v>
      </c>
      <c r="B14" s="5">
        <v>33780</v>
      </c>
      <c r="C14" s="10">
        <v>5783</v>
      </c>
      <c r="D14" s="19">
        <v>678640888</v>
      </c>
      <c r="E14" s="5">
        <v>416372</v>
      </c>
      <c r="F14" s="10">
        <v>76711</v>
      </c>
      <c r="G14" s="19">
        <v>8374965670</v>
      </c>
    </row>
    <row r="15" spans="1:7" ht="28.15" customHeight="1" thickBot="1" x14ac:dyDescent="0.3">
      <c r="A15" s="34" t="s">
        <v>33</v>
      </c>
      <c r="B15" s="26">
        <v>148393</v>
      </c>
      <c r="C15" s="27">
        <v>30776</v>
      </c>
      <c r="D15" s="35">
        <v>108308823</v>
      </c>
      <c r="E15" s="26">
        <v>750150</v>
      </c>
      <c r="F15" s="27">
        <v>172186</v>
      </c>
      <c r="G15" s="35">
        <v>546120888</v>
      </c>
    </row>
    <row r="16" spans="1:7" ht="21" customHeight="1" thickTop="1" x14ac:dyDescent="0.25">
      <c r="A16" s="20" t="s">
        <v>92</v>
      </c>
    </row>
    <row r="17" spans="1:7" ht="21" customHeight="1" thickBot="1" x14ac:dyDescent="0.3">
      <c r="A17" s="20"/>
    </row>
    <row r="18" spans="1:7" ht="30" customHeight="1" thickTop="1" thickBot="1" x14ac:dyDescent="0.3">
      <c r="A18" s="111" t="s">
        <v>34</v>
      </c>
      <c r="B18" s="112"/>
      <c r="C18" s="112"/>
      <c r="D18" s="112"/>
      <c r="E18" s="112"/>
      <c r="F18" s="112"/>
      <c r="G18" s="113"/>
    </row>
    <row r="19" spans="1:7" ht="28.15" customHeight="1" thickTop="1" thickBot="1" x14ac:dyDescent="0.3">
      <c r="A19" s="74"/>
      <c r="B19" s="114" t="s">
        <v>1</v>
      </c>
      <c r="C19" s="114"/>
      <c r="D19" s="114"/>
      <c r="E19" s="114" t="s">
        <v>2</v>
      </c>
      <c r="F19" s="114"/>
      <c r="G19" s="114"/>
    </row>
    <row r="20" spans="1:7" ht="33" customHeight="1" thickTop="1" thickBot="1" x14ac:dyDescent="0.3">
      <c r="A20" s="3" t="s">
        <v>35</v>
      </c>
      <c r="B20" s="50" t="s">
        <v>4</v>
      </c>
      <c r="C20" s="51" t="s">
        <v>5</v>
      </c>
      <c r="D20" s="52" t="s">
        <v>6</v>
      </c>
      <c r="E20" s="50" t="s">
        <v>4</v>
      </c>
      <c r="F20" s="51" t="s">
        <v>5</v>
      </c>
      <c r="G20" s="52" t="s">
        <v>6</v>
      </c>
    </row>
    <row r="21" spans="1:7" ht="28.15" customHeight="1" x14ac:dyDescent="0.25">
      <c r="A21" s="4" t="s">
        <v>81</v>
      </c>
      <c r="B21" s="16">
        <v>540957</v>
      </c>
      <c r="C21" s="6"/>
      <c r="D21" s="7"/>
      <c r="E21" s="76">
        <f>B21</f>
        <v>540957</v>
      </c>
      <c r="F21" s="6"/>
      <c r="G21" s="40"/>
    </row>
    <row r="22" spans="1:7" ht="28.15" customHeight="1" x14ac:dyDescent="0.25">
      <c r="A22" s="8" t="s">
        <v>82</v>
      </c>
      <c r="B22" s="9"/>
      <c r="C22" s="24">
        <v>7655695</v>
      </c>
      <c r="D22" s="11"/>
      <c r="E22" s="9"/>
      <c r="F22" s="24">
        <f>C22</f>
        <v>7655695</v>
      </c>
      <c r="G22" s="33"/>
    </row>
    <row r="23" spans="1:7" ht="28.15" customHeight="1" x14ac:dyDescent="0.25">
      <c r="A23" s="8" t="s">
        <v>36</v>
      </c>
      <c r="B23" s="23"/>
      <c r="C23" s="13"/>
      <c r="D23" s="11">
        <v>33885</v>
      </c>
      <c r="E23" s="31"/>
      <c r="F23" s="32"/>
      <c r="G23" s="33">
        <v>33845</v>
      </c>
    </row>
    <row r="24" spans="1:7" ht="28.15" customHeight="1" x14ac:dyDescent="0.25">
      <c r="A24" s="25" t="s">
        <v>37</v>
      </c>
      <c r="B24" s="36"/>
      <c r="C24" s="28"/>
      <c r="D24" s="14">
        <v>64829271</v>
      </c>
      <c r="E24" s="36"/>
      <c r="F24" s="28"/>
      <c r="G24" s="14">
        <v>767720530</v>
      </c>
    </row>
    <row r="25" spans="1:7" ht="33" customHeight="1" x14ac:dyDescent="0.25">
      <c r="A25" s="37" t="s">
        <v>38</v>
      </c>
      <c r="B25" s="50" t="s">
        <v>4</v>
      </c>
      <c r="C25" s="110" t="s">
        <v>5</v>
      </c>
      <c r="D25" s="52" t="s">
        <v>6</v>
      </c>
      <c r="E25" s="50" t="s">
        <v>4</v>
      </c>
      <c r="F25" s="110" t="s">
        <v>5</v>
      </c>
      <c r="G25" s="52" t="s">
        <v>6</v>
      </c>
    </row>
    <row r="26" spans="1:7" ht="28.15" customHeight="1" x14ac:dyDescent="0.25">
      <c r="A26" s="29" t="s">
        <v>39</v>
      </c>
      <c r="B26" s="38">
        <v>25</v>
      </c>
      <c r="C26" s="39">
        <v>295</v>
      </c>
      <c r="D26" s="39">
        <f>SUM(D27:D29)</f>
        <v>74563675</v>
      </c>
      <c r="E26" s="38">
        <v>336</v>
      </c>
      <c r="F26" s="39">
        <v>4451</v>
      </c>
      <c r="G26" s="40">
        <f>SUM(G27:G29)</f>
        <v>795952698</v>
      </c>
    </row>
    <row r="27" spans="1:7" ht="28.15" customHeight="1" x14ac:dyDescent="0.25">
      <c r="A27" s="12" t="s">
        <v>40</v>
      </c>
      <c r="B27" s="31"/>
      <c r="C27" s="32">
        <v>263</v>
      </c>
      <c r="D27" s="33">
        <v>48931222</v>
      </c>
      <c r="E27" s="31"/>
      <c r="F27" s="32">
        <v>3703</v>
      </c>
      <c r="G27" s="33">
        <v>389040009</v>
      </c>
    </row>
    <row r="28" spans="1:7" ht="28.15" customHeight="1" x14ac:dyDescent="0.25">
      <c r="A28" s="12" t="s">
        <v>41</v>
      </c>
      <c r="B28" s="5"/>
      <c r="C28" s="10">
        <v>5</v>
      </c>
      <c r="D28" s="19">
        <v>1248498</v>
      </c>
      <c r="E28" s="5"/>
      <c r="F28" s="10">
        <v>46</v>
      </c>
      <c r="G28" s="19">
        <v>10757570</v>
      </c>
    </row>
    <row r="29" spans="1:7" ht="27.75" customHeight="1" x14ac:dyDescent="0.25">
      <c r="A29" s="34" t="s">
        <v>42</v>
      </c>
      <c r="B29" s="26"/>
      <c r="C29" s="27">
        <v>272</v>
      </c>
      <c r="D29" s="35">
        <v>24383955</v>
      </c>
      <c r="E29" s="26"/>
      <c r="F29" s="27">
        <v>4413</v>
      </c>
      <c r="G29" s="35">
        <v>396155119</v>
      </c>
    </row>
    <row r="30" spans="1:7" ht="21" customHeight="1" thickTop="1" x14ac:dyDescent="0.25">
      <c r="A30" s="20" t="s">
        <v>78</v>
      </c>
    </row>
    <row r="31" spans="1:7" ht="21" customHeight="1" x14ac:dyDescent="0.25">
      <c r="A31" s="108" t="s">
        <v>96</v>
      </c>
    </row>
    <row r="32" spans="1:7" ht="21" customHeight="1" x14ac:dyDescent="0.25">
      <c r="A32" s="108" t="s">
        <v>97</v>
      </c>
    </row>
  </sheetData>
  <mergeCells count="11">
    <mergeCell ref="B19:D19"/>
    <mergeCell ref="E19:G19"/>
    <mergeCell ref="A18:G18"/>
    <mergeCell ref="A1:G1"/>
    <mergeCell ref="B2:D2"/>
    <mergeCell ref="E2:G2"/>
    <mergeCell ref="A8:A9"/>
    <mergeCell ref="B8:C8"/>
    <mergeCell ref="D8:D9"/>
    <mergeCell ref="E8:F8"/>
    <mergeCell ref="G8:G9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9" orientation="portrait" horizontalDpi="1200" verticalDpi="1200" r:id="rId1"/>
  <headerFooter>
    <oddHeader>&amp;C&amp;"微軟正黑體,粗體"&amp;16勞工保險局109年12月統計提要</oddHeader>
    <oddFooter>&amp;C&amp;"Arial,標準"&amp;10第 &amp;P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43"/>
  <sheetViews>
    <sheetView showGridLines="0" zoomScale="80" zoomScaleNormal="80" workbookViewId="0">
      <selection sqref="A1:G1"/>
    </sheetView>
  </sheetViews>
  <sheetFormatPr defaultRowHeight="16.5" x14ac:dyDescent="0.25"/>
  <cols>
    <col min="1" max="1" width="33.125" style="1"/>
    <col min="2" max="2" width="10.25" style="2"/>
    <col min="3" max="3" width="11.25" style="2"/>
    <col min="4" max="4" width="17.5" style="2"/>
    <col min="5" max="5" width="10.25" style="2"/>
    <col min="6" max="6" width="11.25" style="2"/>
    <col min="7" max="7" width="17.5" style="2"/>
    <col min="8" max="1025" width="10.625" style="1"/>
  </cols>
  <sheetData>
    <row r="1" spans="1:7" ht="27.75" customHeight="1" thickTop="1" thickBot="1" x14ac:dyDescent="0.3">
      <c r="A1" s="111" t="s">
        <v>43</v>
      </c>
      <c r="B1" s="112"/>
      <c r="C1" s="112"/>
      <c r="D1" s="112"/>
      <c r="E1" s="112"/>
      <c r="F1" s="112"/>
      <c r="G1" s="113"/>
    </row>
    <row r="2" spans="1:7" ht="25.15" customHeight="1" thickTop="1" thickBot="1" x14ac:dyDescent="0.3">
      <c r="A2" s="3"/>
      <c r="B2" s="114" t="s">
        <v>1</v>
      </c>
      <c r="C2" s="114"/>
      <c r="D2" s="114"/>
      <c r="E2" s="114" t="s">
        <v>2</v>
      </c>
      <c r="F2" s="114"/>
      <c r="G2" s="114"/>
    </row>
    <row r="3" spans="1:7" ht="33" customHeight="1" thickTop="1" thickBot="1" x14ac:dyDescent="0.3">
      <c r="A3" s="3" t="s">
        <v>35</v>
      </c>
      <c r="B3" s="50" t="s">
        <v>4</v>
      </c>
      <c r="C3" s="51" t="s">
        <v>5</v>
      </c>
      <c r="D3" s="52" t="s">
        <v>6</v>
      </c>
      <c r="E3" s="50" t="s">
        <v>4</v>
      </c>
      <c r="F3" s="51" t="s">
        <v>5</v>
      </c>
      <c r="G3" s="52" t="s">
        <v>6</v>
      </c>
    </row>
    <row r="4" spans="1:7" ht="21" customHeight="1" thickTop="1" x14ac:dyDescent="0.25">
      <c r="A4" s="4" t="s">
        <v>81</v>
      </c>
      <c r="B4" s="86">
        <v>536582</v>
      </c>
      <c r="C4" s="6"/>
      <c r="D4" s="40"/>
      <c r="E4" s="16">
        <f>B4</f>
        <v>536582</v>
      </c>
      <c r="F4" s="6"/>
      <c r="G4" s="7"/>
    </row>
    <row r="5" spans="1:7" ht="21" customHeight="1" x14ac:dyDescent="0.25">
      <c r="A5" s="8" t="s">
        <v>82</v>
      </c>
      <c r="B5" s="9"/>
      <c r="C5" s="24">
        <v>7084436</v>
      </c>
      <c r="D5" s="33"/>
      <c r="E5" s="9"/>
      <c r="F5" s="24">
        <f>C5</f>
        <v>7084436</v>
      </c>
      <c r="G5" s="11"/>
    </row>
    <row r="6" spans="1:7" ht="21" customHeight="1" x14ac:dyDescent="0.25">
      <c r="A6" s="8" t="s">
        <v>95</v>
      </c>
      <c r="B6" s="31"/>
      <c r="C6" s="32"/>
      <c r="D6" s="33">
        <v>40374</v>
      </c>
      <c r="E6" s="23"/>
      <c r="F6" s="13"/>
      <c r="G6" s="11">
        <v>40250</v>
      </c>
    </row>
    <row r="7" spans="1:7" ht="21" customHeight="1" thickBot="1" x14ac:dyDescent="0.3">
      <c r="A7" s="25" t="s">
        <v>37</v>
      </c>
      <c r="B7" s="36"/>
      <c r="C7" s="28"/>
      <c r="D7" s="14">
        <v>19916594584</v>
      </c>
      <c r="E7" s="36"/>
      <c r="F7" s="28"/>
      <c r="G7" s="14">
        <v>233415503083</v>
      </c>
    </row>
    <row r="8" spans="1:7" ht="19.5" customHeight="1" thickTop="1" thickBot="1" x14ac:dyDescent="0.3">
      <c r="A8" s="115" t="s">
        <v>44</v>
      </c>
      <c r="B8" s="116" t="s">
        <v>13</v>
      </c>
      <c r="C8" s="117"/>
      <c r="D8" s="118" t="s">
        <v>6</v>
      </c>
      <c r="E8" s="116" t="s">
        <v>13</v>
      </c>
      <c r="F8" s="117"/>
      <c r="G8" s="118" t="s">
        <v>6</v>
      </c>
    </row>
    <row r="9" spans="1:7" ht="18" thickTop="1" thickBot="1" x14ac:dyDescent="0.3">
      <c r="A9" s="115"/>
      <c r="B9" s="53"/>
      <c r="C9" s="57" t="s">
        <v>45</v>
      </c>
      <c r="D9" s="118"/>
      <c r="E9" s="15"/>
      <c r="F9" s="57" t="s">
        <v>45</v>
      </c>
      <c r="G9" s="118"/>
    </row>
    <row r="10" spans="1:7" ht="21" customHeight="1" thickTop="1" x14ac:dyDescent="0.25">
      <c r="A10" s="29" t="s">
        <v>39</v>
      </c>
      <c r="B10" s="38">
        <f t="shared" ref="B10:G10" si="0">SUM(B11:B14)</f>
        <v>16098</v>
      </c>
      <c r="C10" s="39">
        <f t="shared" si="0"/>
        <v>219</v>
      </c>
      <c r="D10" s="39">
        <f t="shared" si="0"/>
        <v>2430079561</v>
      </c>
      <c r="E10" s="38">
        <f t="shared" si="0"/>
        <v>121460</v>
      </c>
      <c r="F10" s="39">
        <f t="shared" si="0"/>
        <v>806</v>
      </c>
      <c r="G10" s="40">
        <f t="shared" si="0"/>
        <v>27530242330</v>
      </c>
    </row>
    <row r="11" spans="1:7" ht="21" customHeight="1" x14ac:dyDescent="0.25">
      <c r="A11" s="12" t="s">
        <v>46</v>
      </c>
      <c r="B11" s="31">
        <v>12524</v>
      </c>
      <c r="C11" s="32"/>
      <c r="D11" s="33">
        <v>2037635442</v>
      </c>
      <c r="E11" s="31">
        <v>82108</v>
      </c>
      <c r="F11" s="32"/>
      <c r="G11" s="33">
        <v>23127888843</v>
      </c>
    </row>
    <row r="12" spans="1:7" ht="21" customHeight="1" x14ac:dyDescent="0.25">
      <c r="A12" s="12" t="s">
        <v>47</v>
      </c>
      <c r="B12" s="5">
        <v>1326</v>
      </c>
      <c r="C12" s="10"/>
      <c r="D12" s="19">
        <v>290289353</v>
      </c>
      <c r="E12" s="5">
        <v>17739</v>
      </c>
      <c r="F12" s="10"/>
      <c r="G12" s="19">
        <v>3241608942</v>
      </c>
    </row>
    <row r="13" spans="1:7" ht="21" customHeight="1" x14ac:dyDescent="0.25">
      <c r="A13" s="12" t="s">
        <v>48</v>
      </c>
      <c r="B13" s="5">
        <v>2029</v>
      </c>
      <c r="C13" s="10"/>
      <c r="D13" s="19">
        <v>100821449</v>
      </c>
      <c r="E13" s="5">
        <v>20638</v>
      </c>
      <c r="F13" s="10"/>
      <c r="G13" s="19">
        <v>1081185436</v>
      </c>
    </row>
    <row r="14" spans="1:7" ht="21" customHeight="1" thickBot="1" x14ac:dyDescent="0.3">
      <c r="A14" s="34" t="s">
        <v>98</v>
      </c>
      <c r="B14" s="26">
        <v>219</v>
      </c>
      <c r="C14" s="27">
        <v>219</v>
      </c>
      <c r="D14" s="35">
        <v>1333317</v>
      </c>
      <c r="E14" s="26">
        <v>975</v>
      </c>
      <c r="F14" s="27">
        <v>806</v>
      </c>
      <c r="G14" s="35">
        <v>79559109</v>
      </c>
    </row>
    <row r="15" spans="1:7" ht="16.5" customHeight="1" thickTop="1" x14ac:dyDescent="0.25">
      <c r="A15" s="109" t="s">
        <v>103</v>
      </c>
    </row>
    <row r="16" spans="1:7" ht="16.5" customHeight="1" x14ac:dyDescent="0.25">
      <c r="A16" s="109" t="s">
        <v>104</v>
      </c>
    </row>
    <row r="17" spans="1:7" ht="16.5" customHeight="1" x14ac:dyDescent="0.25">
      <c r="A17" s="108" t="s">
        <v>99</v>
      </c>
    </row>
    <row r="18" spans="1:7" ht="11.25" customHeight="1" thickBot="1" x14ac:dyDescent="0.3">
      <c r="A18" s="20"/>
    </row>
    <row r="19" spans="1:7" ht="27.75" customHeight="1" thickTop="1" thickBot="1" x14ac:dyDescent="0.3">
      <c r="A19" s="111" t="s">
        <v>49</v>
      </c>
      <c r="B19" s="112"/>
      <c r="C19" s="112"/>
      <c r="D19" s="112"/>
      <c r="E19" s="112"/>
      <c r="F19" s="112"/>
      <c r="G19" s="113"/>
    </row>
    <row r="20" spans="1:7" ht="25.15" customHeight="1" thickTop="1" thickBot="1" x14ac:dyDescent="0.3">
      <c r="A20" s="74"/>
      <c r="B20" s="114" t="s">
        <v>1</v>
      </c>
      <c r="C20" s="114"/>
      <c r="D20" s="114"/>
      <c r="E20" s="114" t="s">
        <v>2</v>
      </c>
      <c r="F20" s="114"/>
      <c r="G20" s="114"/>
    </row>
    <row r="21" spans="1:7" ht="32.25" customHeight="1" thickTop="1" thickBot="1" x14ac:dyDescent="0.3">
      <c r="A21" s="3" t="s">
        <v>50</v>
      </c>
      <c r="B21" s="50" t="s">
        <v>4</v>
      </c>
      <c r="C21" s="51" t="s">
        <v>5</v>
      </c>
      <c r="D21" s="52" t="s">
        <v>6</v>
      </c>
      <c r="E21" s="50" t="s">
        <v>4</v>
      </c>
      <c r="F21" s="51" t="s">
        <v>5</v>
      </c>
      <c r="G21" s="52" t="s">
        <v>6</v>
      </c>
    </row>
    <row r="22" spans="1:7" ht="21" customHeight="1" thickTop="1" x14ac:dyDescent="0.25">
      <c r="A22" s="4" t="s">
        <v>79</v>
      </c>
      <c r="B22" s="21">
        <v>287</v>
      </c>
      <c r="C22" s="22"/>
      <c r="D22" s="7"/>
      <c r="E22" s="21">
        <f>B22</f>
        <v>287</v>
      </c>
      <c r="F22" s="22"/>
      <c r="G22" s="7"/>
    </row>
    <row r="23" spans="1:7" ht="21" customHeight="1" x14ac:dyDescent="0.25">
      <c r="A23" s="8" t="s">
        <v>80</v>
      </c>
      <c r="B23" s="23"/>
      <c r="C23" s="24">
        <v>1046201</v>
      </c>
      <c r="D23" s="11"/>
      <c r="E23" s="23"/>
      <c r="F23" s="24">
        <f>C23</f>
        <v>1046201</v>
      </c>
      <c r="G23" s="11"/>
    </row>
    <row r="24" spans="1:7" ht="21" customHeight="1" thickBot="1" x14ac:dyDescent="0.3">
      <c r="A24" s="25" t="s">
        <v>9</v>
      </c>
      <c r="B24" s="26"/>
      <c r="C24" s="27"/>
      <c r="D24" s="14">
        <v>266869590</v>
      </c>
      <c r="E24" s="28"/>
      <c r="F24" s="28"/>
      <c r="G24" s="14">
        <v>3268885736</v>
      </c>
    </row>
    <row r="25" spans="1:7" ht="25.15" customHeight="1" thickTop="1" thickBot="1" x14ac:dyDescent="0.3">
      <c r="A25" s="37" t="s">
        <v>12</v>
      </c>
      <c r="B25" s="114" t="s">
        <v>13</v>
      </c>
      <c r="C25" s="119"/>
      <c r="D25" s="55" t="s">
        <v>6</v>
      </c>
      <c r="E25" s="114" t="s">
        <v>13</v>
      </c>
      <c r="F25" s="119"/>
      <c r="G25" s="55" t="s">
        <v>6</v>
      </c>
    </row>
    <row r="26" spans="1:7" ht="21" customHeight="1" thickTop="1" x14ac:dyDescent="0.25">
      <c r="A26" s="29" t="s">
        <v>15</v>
      </c>
      <c r="B26" s="16"/>
      <c r="C26" s="17">
        <f>SUM(C27:C29)</f>
        <v>3686</v>
      </c>
      <c r="D26" s="30">
        <f>SUM(D27:D29)</f>
        <v>605628400</v>
      </c>
      <c r="E26" s="16"/>
      <c r="F26" s="17">
        <f>SUM(F27:F29)</f>
        <v>42309</v>
      </c>
      <c r="G26" s="30">
        <f>SUM(G27:G29)</f>
        <v>6868448800</v>
      </c>
    </row>
    <row r="27" spans="1:7" ht="21" customHeight="1" x14ac:dyDescent="0.25">
      <c r="A27" s="12" t="s">
        <v>18</v>
      </c>
      <c r="B27" s="5"/>
      <c r="C27" s="32">
        <v>187</v>
      </c>
      <c r="D27" s="33">
        <v>3855600</v>
      </c>
      <c r="E27" s="31"/>
      <c r="F27" s="32">
        <v>2181</v>
      </c>
      <c r="G27" s="33">
        <v>44614800</v>
      </c>
    </row>
    <row r="28" spans="1:7" ht="21" customHeight="1" x14ac:dyDescent="0.25">
      <c r="A28" s="12" t="s">
        <v>51</v>
      </c>
      <c r="B28" s="5"/>
      <c r="C28" s="10">
        <v>995</v>
      </c>
      <c r="D28" s="19">
        <v>218660800</v>
      </c>
      <c r="E28" s="5"/>
      <c r="F28" s="10">
        <v>11114</v>
      </c>
      <c r="G28" s="19">
        <v>2384692000</v>
      </c>
    </row>
    <row r="29" spans="1:7" ht="21" customHeight="1" thickBot="1" x14ac:dyDescent="0.3">
      <c r="A29" s="34" t="s">
        <v>52</v>
      </c>
      <c r="B29" s="26"/>
      <c r="C29" s="27">
        <v>2504</v>
      </c>
      <c r="D29" s="35">
        <v>383112000</v>
      </c>
      <c r="E29" s="26"/>
      <c r="F29" s="27">
        <v>29014</v>
      </c>
      <c r="G29" s="35">
        <v>4439142000</v>
      </c>
    </row>
    <row r="30" spans="1:7" ht="16.350000000000001" customHeight="1" thickTop="1" x14ac:dyDescent="0.25">
      <c r="A30" s="20" t="s">
        <v>84</v>
      </c>
    </row>
    <row r="31" spans="1:7" ht="11.25" customHeight="1" thickBot="1" x14ac:dyDescent="0.3">
      <c r="A31" s="20"/>
    </row>
    <row r="32" spans="1:7" ht="27.75" customHeight="1" thickTop="1" thickBot="1" x14ac:dyDescent="0.3">
      <c r="A32" s="111" t="s">
        <v>88</v>
      </c>
      <c r="B32" s="112"/>
      <c r="C32" s="112"/>
      <c r="D32" s="112"/>
      <c r="E32" s="112"/>
      <c r="F32" s="112"/>
      <c r="G32" s="113"/>
    </row>
    <row r="33" spans="1:7" ht="25.15" customHeight="1" thickTop="1" thickBot="1" x14ac:dyDescent="0.3">
      <c r="A33" s="102"/>
      <c r="B33" s="114" t="s">
        <v>1</v>
      </c>
      <c r="C33" s="114"/>
      <c r="D33" s="114"/>
      <c r="E33" s="114" t="s">
        <v>91</v>
      </c>
      <c r="F33" s="114"/>
      <c r="G33" s="114"/>
    </row>
    <row r="34" spans="1:7" ht="33" customHeight="1" thickTop="1" thickBot="1" x14ac:dyDescent="0.3">
      <c r="A34" s="102" t="s">
        <v>50</v>
      </c>
      <c r="B34" s="104" t="s">
        <v>4</v>
      </c>
      <c r="C34" s="105" t="s">
        <v>5</v>
      </c>
      <c r="D34" s="103" t="s">
        <v>6</v>
      </c>
      <c r="E34" s="104" t="s">
        <v>4</v>
      </c>
      <c r="F34" s="105" t="s">
        <v>5</v>
      </c>
      <c r="G34" s="103" t="s">
        <v>6</v>
      </c>
    </row>
    <row r="35" spans="1:7" ht="21" customHeight="1" thickTop="1" x14ac:dyDescent="0.25">
      <c r="A35" s="4" t="s">
        <v>79</v>
      </c>
      <c r="B35" s="21">
        <v>285</v>
      </c>
      <c r="C35" s="22"/>
      <c r="D35" s="40"/>
      <c r="E35" s="21">
        <f>B35</f>
        <v>285</v>
      </c>
      <c r="F35" s="22"/>
      <c r="G35" s="40"/>
    </row>
    <row r="36" spans="1:7" ht="21" customHeight="1" x14ac:dyDescent="0.25">
      <c r="A36" s="8" t="s">
        <v>80</v>
      </c>
      <c r="B36" s="31"/>
      <c r="C36" s="24">
        <v>281487</v>
      </c>
      <c r="D36" s="33"/>
      <c r="E36" s="31"/>
      <c r="F36" s="24">
        <f>C36</f>
        <v>281487</v>
      </c>
      <c r="G36" s="33"/>
    </row>
    <row r="37" spans="1:7" ht="21" customHeight="1" thickBot="1" x14ac:dyDescent="0.3">
      <c r="A37" s="25" t="s">
        <v>9</v>
      </c>
      <c r="B37" s="88"/>
      <c r="C37" s="27"/>
      <c r="D37" s="14">
        <v>7161424</v>
      </c>
      <c r="E37" s="28"/>
      <c r="F37" s="28"/>
      <c r="G37" s="14">
        <v>78338188</v>
      </c>
    </row>
    <row r="38" spans="1:7" ht="22.5" customHeight="1" thickTop="1" thickBot="1" x14ac:dyDescent="0.3">
      <c r="A38" s="106" t="s">
        <v>12</v>
      </c>
      <c r="B38" s="114" t="s">
        <v>13</v>
      </c>
      <c r="C38" s="119"/>
      <c r="D38" s="55" t="s">
        <v>6</v>
      </c>
      <c r="E38" s="114" t="s">
        <v>13</v>
      </c>
      <c r="F38" s="119"/>
      <c r="G38" s="55" t="s">
        <v>6</v>
      </c>
    </row>
    <row r="39" spans="1:7" ht="21" customHeight="1" thickTop="1" x14ac:dyDescent="0.25">
      <c r="A39" s="29" t="s">
        <v>15</v>
      </c>
      <c r="B39" s="86"/>
      <c r="C39" s="17">
        <f>SUM(C40:C42)</f>
        <v>364</v>
      </c>
      <c r="D39" s="85">
        <f>SUM(D40:D42)</f>
        <v>6838478</v>
      </c>
      <c r="E39" s="86"/>
      <c r="F39" s="17">
        <f>SUM(F40:F42)</f>
        <v>3891</v>
      </c>
      <c r="G39" s="85">
        <f>SUM(G40:G42)</f>
        <v>72150832</v>
      </c>
    </row>
    <row r="40" spans="1:7" ht="21" customHeight="1" x14ac:dyDescent="0.25">
      <c r="A40" s="12" t="s">
        <v>89</v>
      </c>
      <c r="B40" s="87"/>
      <c r="C40" s="32">
        <v>356</v>
      </c>
      <c r="D40" s="33">
        <v>5114678</v>
      </c>
      <c r="E40" s="31"/>
      <c r="F40" s="32">
        <v>3791</v>
      </c>
      <c r="G40" s="33">
        <v>46594732</v>
      </c>
    </row>
    <row r="41" spans="1:7" ht="21" customHeight="1" x14ac:dyDescent="0.25">
      <c r="A41" s="12" t="s">
        <v>51</v>
      </c>
      <c r="B41" s="87"/>
      <c r="C41" s="44">
        <v>3</v>
      </c>
      <c r="D41" s="83">
        <v>193800</v>
      </c>
      <c r="E41" s="87"/>
      <c r="F41" s="44">
        <v>32</v>
      </c>
      <c r="G41" s="83">
        <v>4748100</v>
      </c>
    </row>
    <row r="42" spans="1:7" ht="21" customHeight="1" thickBot="1" x14ac:dyDescent="0.3">
      <c r="A42" s="34" t="s">
        <v>52</v>
      </c>
      <c r="B42" s="88"/>
      <c r="C42" s="27">
        <v>5</v>
      </c>
      <c r="D42" s="82">
        <v>1530000</v>
      </c>
      <c r="E42" s="88"/>
      <c r="F42" s="27">
        <v>68</v>
      </c>
      <c r="G42" s="82">
        <v>20808000</v>
      </c>
    </row>
    <row r="43" spans="1:7" ht="16.350000000000001" customHeight="1" thickTop="1" x14ac:dyDescent="0.25">
      <c r="A43" s="20" t="s">
        <v>90</v>
      </c>
    </row>
  </sheetData>
  <mergeCells count="18">
    <mergeCell ref="B33:D33"/>
    <mergeCell ref="E33:G33"/>
    <mergeCell ref="B38:C38"/>
    <mergeCell ref="E38:F38"/>
    <mergeCell ref="A19:G19"/>
    <mergeCell ref="B25:C25"/>
    <mergeCell ref="E25:F25"/>
    <mergeCell ref="A32:G32"/>
    <mergeCell ref="B20:D20"/>
    <mergeCell ref="E20:G20"/>
    <mergeCell ref="A1:G1"/>
    <mergeCell ref="B2:D2"/>
    <mergeCell ref="E2:G2"/>
    <mergeCell ref="A8:A9"/>
    <mergeCell ref="B8:C8"/>
    <mergeCell ref="D8:D9"/>
    <mergeCell ref="E8:F8"/>
    <mergeCell ref="G8:G9"/>
  </mergeCells>
  <phoneticPr fontId="6" type="noConversion"/>
  <printOptions horizontalCentered="1"/>
  <pageMargins left="0.47244094488188981" right="0.47244094488188981" top="0.86614173228346458" bottom="0.47244094488188981" header="0.51181102362204722" footer="0.31496062992125984"/>
  <pageSetup paperSize="9" scale="83" firstPageNumber="0" orientation="portrait" horizontalDpi="1200" verticalDpi="1200" r:id="rId1"/>
  <headerFooter>
    <oddHeader>&amp;C&amp;"微軟正黑體,粗體"&amp;16勞工保險局109年12月統計提要</oddHeader>
    <oddFooter>&amp;C&amp;"Arial,標準"&amp;10第 &amp;P 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9"/>
  <sheetViews>
    <sheetView showGridLines="0" zoomScale="80" zoomScaleNormal="80" workbookViewId="0">
      <selection sqref="A1:H1"/>
    </sheetView>
  </sheetViews>
  <sheetFormatPr defaultRowHeight="16.5" x14ac:dyDescent="0.25"/>
  <cols>
    <col min="1" max="1" width="26.125" style="1" customWidth="1"/>
    <col min="2" max="2" width="12.375" style="2" customWidth="1"/>
    <col min="3" max="3" width="11.625" style="2" customWidth="1"/>
    <col min="4" max="4" width="16.5" style="2" customWidth="1"/>
    <col min="5" max="5" width="15.375" style="2" customWidth="1"/>
    <col min="6" max="6" width="12.125" style="2" customWidth="1"/>
    <col min="7" max="7" width="12.375" style="2" bestFit="1" customWidth="1"/>
    <col min="8" max="8" width="16.875" style="2"/>
    <col min="9" max="1025" width="10.625" style="1"/>
  </cols>
  <sheetData>
    <row r="1" spans="1:1025" ht="30" customHeight="1" thickBot="1" x14ac:dyDescent="0.3">
      <c r="A1" s="134" t="s">
        <v>53</v>
      </c>
      <c r="B1" s="135"/>
      <c r="C1" s="135"/>
      <c r="D1" s="135"/>
      <c r="E1" s="135"/>
      <c r="F1" s="135"/>
      <c r="G1" s="135"/>
      <c r="H1" s="135"/>
      <c r="AMG1"/>
      <c r="AMH1"/>
      <c r="AMI1"/>
      <c r="AMJ1"/>
      <c r="AMK1"/>
    </row>
    <row r="2" spans="1:1025" ht="26.25" customHeight="1" thickTop="1" thickBot="1" x14ac:dyDescent="0.3">
      <c r="A2" s="102"/>
      <c r="B2" s="132" t="s">
        <v>1</v>
      </c>
      <c r="C2" s="136"/>
      <c r="D2" s="136"/>
      <c r="E2" s="137"/>
      <c r="F2" s="132" t="s">
        <v>2</v>
      </c>
      <c r="G2" s="136"/>
      <c r="H2" s="137"/>
      <c r="AMG2"/>
      <c r="AMH2"/>
      <c r="AMI2"/>
      <c r="AMJ2"/>
      <c r="AMK2"/>
    </row>
    <row r="3" spans="1:1025" ht="26.25" customHeight="1" thickTop="1" thickBot="1" x14ac:dyDescent="0.3">
      <c r="A3" s="102" t="s">
        <v>44</v>
      </c>
      <c r="B3" s="114" t="s">
        <v>69</v>
      </c>
      <c r="C3" s="119"/>
      <c r="D3" s="138" t="s">
        <v>6</v>
      </c>
      <c r="E3" s="118"/>
      <c r="F3" s="132" t="s">
        <v>69</v>
      </c>
      <c r="G3" s="133"/>
      <c r="H3" s="56" t="s">
        <v>6</v>
      </c>
      <c r="AMG3"/>
      <c r="AMH3"/>
      <c r="AMI3"/>
      <c r="AMJ3"/>
      <c r="AMK3"/>
    </row>
    <row r="4" spans="1:1025" ht="26.25" customHeight="1" thickTop="1" x14ac:dyDescent="0.25">
      <c r="A4" s="29" t="s">
        <v>39</v>
      </c>
      <c r="B4" s="21"/>
      <c r="C4" s="22">
        <f>SUM(C5:C6)</f>
        <v>577548</v>
      </c>
      <c r="D4" s="17"/>
      <c r="E4" s="85">
        <f>SUM(E5:E6)</f>
        <v>4332289038</v>
      </c>
      <c r="F4" s="22"/>
      <c r="G4" s="22">
        <f>C4</f>
        <v>577548</v>
      </c>
      <c r="H4" s="40">
        <f>SUM(H5:H6)</f>
        <v>52309185774</v>
      </c>
      <c r="AMG4"/>
      <c r="AMH4"/>
      <c r="AMI4"/>
      <c r="AMJ4"/>
      <c r="AMK4"/>
    </row>
    <row r="5" spans="1:1025" ht="26.25" customHeight="1" x14ac:dyDescent="0.25">
      <c r="A5" s="12" t="s">
        <v>54</v>
      </c>
      <c r="B5" s="31"/>
      <c r="C5" s="107">
        <v>515898</v>
      </c>
      <c r="D5" s="60"/>
      <c r="E5" s="83">
        <v>3866468550</v>
      </c>
      <c r="F5" s="78"/>
      <c r="G5" s="24">
        <f>C5</f>
        <v>515898</v>
      </c>
      <c r="H5" s="33">
        <v>46819940266</v>
      </c>
      <c r="AMG5"/>
      <c r="AMH5"/>
      <c r="AMI5"/>
      <c r="AMJ5"/>
      <c r="AMK5"/>
    </row>
    <row r="6" spans="1:1025" ht="26.25" customHeight="1" thickBot="1" x14ac:dyDescent="0.3">
      <c r="A6" s="34" t="s">
        <v>55</v>
      </c>
      <c r="B6" s="88"/>
      <c r="C6" s="27">
        <v>61650</v>
      </c>
      <c r="D6" s="27"/>
      <c r="E6" s="82">
        <v>465820488</v>
      </c>
      <c r="F6" s="28"/>
      <c r="G6" s="28">
        <f>C6</f>
        <v>61650</v>
      </c>
      <c r="H6" s="14">
        <v>5489245508</v>
      </c>
      <c r="AMG6"/>
      <c r="AMH6"/>
      <c r="AMI6"/>
      <c r="AMJ6"/>
      <c r="AMK6"/>
    </row>
    <row r="7" spans="1:1025" ht="18" thickTop="1" thickBot="1" x14ac:dyDescent="0.3"/>
    <row r="8" spans="1:1025" ht="30" customHeight="1" thickTop="1" thickBot="1" x14ac:dyDescent="0.3">
      <c r="A8" s="123" t="s">
        <v>56</v>
      </c>
      <c r="B8" s="124"/>
      <c r="C8" s="124"/>
      <c r="D8" s="124"/>
      <c r="E8" s="124"/>
      <c r="F8" s="124"/>
      <c r="G8" s="124"/>
      <c r="H8" s="125"/>
    </row>
    <row r="9" spans="1:1025" ht="28.5" customHeight="1" thickTop="1" thickBot="1" x14ac:dyDescent="0.3">
      <c r="A9" s="120" t="s">
        <v>57</v>
      </c>
      <c r="B9" s="114" t="s">
        <v>105</v>
      </c>
      <c r="C9" s="114"/>
      <c r="D9" s="114"/>
      <c r="E9" s="114"/>
      <c r="F9" s="114" t="s">
        <v>85</v>
      </c>
      <c r="G9" s="114"/>
      <c r="H9" s="114"/>
    </row>
    <row r="10" spans="1:1025" ht="28.9" customHeight="1" thickTop="1" thickBot="1" x14ac:dyDescent="0.3">
      <c r="A10" s="121"/>
      <c r="B10" s="126" t="s">
        <v>58</v>
      </c>
      <c r="C10" s="127"/>
      <c r="D10" s="128" t="s">
        <v>6</v>
      </c>
      <c r="E10" s="129"/>
      <c r="F10" s="130" t="s">
        <v>58</v>
      </c>
      <c r="G10" s="131"/>
      <c r="H10" s="118" t="s">
        <v>6</v>
      </c>
    </row>
    <row r="11" spans="1:1025" ht="28.9" customHeight="1" thickTop="1" thickBot="1" x14ac:dyDescent="0.3">
      <c r="A11" s="122"/>
      <c r="B11" s="58" t="s">
        <v>86</v>
      </c>
      <c r="C11" s="59" t="s">
        <v>87</v>
      </c>
      <c r="D11" s="59" t="s">
        <v>86</v>
      </c>
      <c r="E11" s="54" t="s">
        <v>87</v>
      </c>
      <c r="F11" s="130"/>
      <c r="G11" s="131"/>
      <c r="H11" s="118"/>
    </row>
    <row r="12" spans="1:1025" ht="26.25" customHeight="1" thickTop="1" x14ac:dyDescent="0.25">
      <c r="A12" s="8" t="s">
        <v>7</v>
      </c>
      <c r="B12" s="24">
        <v>3145732</v>
      </c>
      <c r="C12" s="24">
        <v>3105983</v>
      </c>
      <c r="D12" s="13"/>
      <c r="E12" s="11"/>
      <c r="F12" s="86"/>
      <c r="G12" s="17">
        <f>C12</f>
        <v>3105983</v>
      </c>
      <c r="H12" s="30"/>
    </row>
    <row r="13" spans="1:1025" ht="26.25" customHeight="1" x14ac:dyDescent="0.25">
      <c r="A13" s="8" t="s">
        <v>59</v>
      </c>
      <c r="B13" s="10"/>
      <c r="C13" s="10"/>
      <c r="D13" s="13">
        <f>SUM(D14:D15)</f>
        <v>11854111593</v>
      </c>
      <c r="E13" s="11">
        <f>SUM(E14:E15)</f>
        <v>2682964263</v>
      </c>
      <c r="F13" s="87"/>
      <c r="G13" s="60"/>
      <c r="H13" s="11">
        <f>SUM(H14:H15)</f>
        <v>51623391357</v>
      </c>
    </row>
    <row r="14" spans="1:1025" ht="26.25" customHeight="1" x14ac:dyDescent="0.25">
      <c r="A14" s="41" t="s">
        <v>60</v>
      </c>
      <c r="B14" s="10"/>
      <c r="C14" s="10"/>
      <c r="D14" s="13">
        <v>2690017217</v>
      </c>
      <c r="E14" s="11">
        <v>2682964263</v>
      </c>
      <c r="F14" s="87"/>
      <c r="G14" s="60"/>
      <c r="H14" s="11">
        <v>33237070046</v>
      </c>
    </row>
    <row r="15" spans="1:1025" ht="26.25" customHeight="1" thickBot="1" x14ac:dyDescent="0.3">
      <c r="A15" s="42" t="s">
        <v>61</v>
      </c>
      <c r="B15" s="27"/>
      <c r="C15" s="27"/>
      <c r="D15" s="28">
        <v>9164094376</v>
      </c>
      <c r="E15" s="14">
        <v>0</v>
      </c>
      <c r="F15" s="88"/>
      <c r="G15" s="27"/>
      <c r="H15" s="11">
        <v>18386321311</v>
      </c>
    </row>
    <row r="16" spans="1:1025" ht="28.5" customHeight="1" thickTop="1" thickBot="1" x14ac:dyDescent="0.3">
      <c r="A16" s="120" t="s">
        <v>12</v>
      </c>
      <c r="B16" s="114" t="s">
        <v>106</v>
      </c>
      <c r="C16" s="114"/>
      <c r="D16" s="114"/>
      <c r="E16" s="114"/>
      <c r="F16" s="114" t="s">
        <v>85</v>
      </c>
      <c r="G16" s="114"/>
      <c r="H16" s="114"/>
    </row>
    <row r="17" spans="1:8" ht="28.9" customHeight="1" thickTop="1" thickBot="1" x14ac:dyDescent="0.3">
      <c r="A17" s="121"/>
      <c r="B17" s="116" t="s">
        <v>58</v>
      </c>
      <c r="C17" s="117"/>
      <c r="D17" s="118" t="s">
        <v>6</v>
      </c>
      <c r="E17" s="114"/>
      <c r="F17" s="116" t="s">
        <v>58</v>
      </c>
      <c r="G17" s="117"/>
      <c r="H17" s="118" t="s">
        <v>6</v>
      </c>
    </row>
    <row r="18" spans="1:8" ht="25.9" customHeight="1" thickTop="1" thickBot="1" x14ac:dyDescent="0.3">
      <c r="A18" s="122"/>
      <c r="B18" s="53"/>
      <c r="C18" s="57" t="s">
        <v>14</v>
      </c>
      <c r="D18" s="118"/>
      <c r="E18" s="114"/>
      <c r="F18" s="53"/>
      <c r="G18" s="57" t="s">
        <v>14</v>
      </c>
      <c r="H18" s="118"/>
    </row>
    <row r="19" spans="1:8" ht="26.25" customHeight="1" thickTop="1" x14ac:dyDescent="0.25">
      <c r="A19" s="29" t="s">
        <v>15</v>
      </c>
      <c r="B19" s="16">
        <f>B24+B31</f>
        <v>1861877</v>
      </c>
      <c r="C19" s="17"/>
      <c r="D19" s="17"/>
      <c r="E19" s="85">
        <f>E20+E23</f>
        <v>7301816807</v>
      </c>
      <c r="F19" s="16">
        <f>F24+F31</f>
        <v>1887352</v>
      </c>
      <c r="G19" s="17"/>
      <c r="H19" s="30">
        <f>H20+H23</f>
        <v>86699697295</v>
      </c>
    </row>
    <row r="20" spans="1:8" ht="26.25" customHeight="1" x14ac:dyDescent="0.25">
      <c r="A20" s="12" t="s">
        <v>62</v>
      </c>
      <c r="B20" s="62"/>
      <c r="C20" s="60"/>
      <c r="D20" s="60"/>
      <c r="E20" s="83">
        <f>E21+E22</f>
        <v>5161306261</v>
      </c>
      <c r="F20" s="31"/>
      <c r="G20" s="60"/>
      <c r="H20" s="61">
        <f>H21+H22</f>
        <v>60285781063</v>
      </c>
    </row>
    <row r="21" spans="1:8" ht="26.25" customHeight="1" x14ac:dyDescent="0.25">
      <c r="A21" s="43" t="s">
        <v>63</v>
      </c>
      <c r="B21" s="62"/>
      <c r="C21" s="60"/>
      <c r="D21" s="60"/>
      <c r="E21" s="83">
        <v>1794202632</v>
      </c>
      <c r="F21" s="31"/>
      <c r="G21" s="60"/>
      <c r="H21" s="61">
        <v>20496558970</v>
      </c>
    </row>
    <row r="22" spans="1:8" ht="26.25" customHeight="1" x14ac:dyDescent="0.25">
      <c r="A22" s="43" t="s">
        <v>64</v>
      </c>
      <c r="B22" s="62"/>
      <c r="C22" s="60"/>
      <c r="D22" s="60"/>
      <c r="E22" s="83">
        <v>3367103629</v>
      </c>
      <c r="F22" s="31"/>
      <c r="G22" s="60"/>
      <c r="H22" s="61">
        <v>39789222093</v>
      </c>
    </row>
    <row r="23" spans="1:8" ht="26.25" customHeight="1" thickBot="1" x14ac:dyDescent="0.3">
      <c r="A23" s="67" t="s">
        <v>65</v>
      </c>
      <c r="B23" s="71"/>
      <c r="C23" s="72"/>
      <c r="D23" s="72"/>
      <c r="E23" s="84">
        <f>E26+E27+E29</f>
        <v>2140510546</v>
      </c>
      <c r="F23" s="68"/>
      <c r="G23" s="72"/>
      <c r="H23" s="73">
        <f>H26+H27+H29</f>
        <v>26413916232</v>
      </c>
    </row>
    <row r="24" spans="1:8" ht="26.25" customHeight="1" x14ac:dyDescent="0.25">
      <c r="A24" s="12" t="s">
        <v>17</v>
      </c>
      <c r="B24" s="62">
        <f>SUM(B25:B30)</f>
        <v>1859841</v>
      </c>
      <c r="C24" s="60">
        <f>SUM(C25:C30)</f>
        <v>10946</v>
      </c>
      <c r="D24" s="60"/>
      <c r="E24" s="83">
        <f>SUM(E25:E30)</f>
        <v>7176002087</v>
      </c>
      <c r="F24" s="31">
        <f t="shared" ref="F24:F30" si="0">B24</f>
        <v>1859841</v>
      </c>
      <c r="G24" s="60">
        <f>SUM(G25:G30)</f>
        <v>132918</v>
      </c>
      <c r="H24" s="61">
        <f>SUM(H25:H30)</f>
        <v>85102837249</v>
      </c>
    </row>
    <row r="25" spans="1:8" ht="26.25" customHeight="1" x14ac:dyDescent="0.25">
      <c r="A25" s="46" t="s">
        <v>70</v>
      </c>
      <c r="B25" s="5">
        <v>1189171</v>
      </c>
      <c r="C25" s="44">
        <v>9419</v>
      </c>
      <c r="D25" s="60"/>
      <c r="E25" s="83">
        <v>4588337481</v>
      </c>
      <c r="F25" s="31">
        <f t="shared" si="0"/>
        <v>1189171</v>
      </c>
      <c r="G25" s="32">
        <v>111656</v>
      </c>
      <c r="H25" s="45">
        <v>53355671803</v>
      </c>
    </row>
    <row r="26" spans="1:8" ht="26.25" customHeight="1" x14ac:dyDescent="0.25">
      <c r="A26" s="46" t="s">
        <v>71</v>
      </c>
      <c r="B26" s="5">
        <v>498971</v>
      </c>
      <c r="C26" s="10">
        <v>61</v>
      </c>
      <c r="D26" s="60"/>
      <c r="E26" s="83">
        <v>1878765558</v>
      </c>
      <c r="F26" s="31">
        <f t="shared" si="0"/>
        <v>498971</v>
      </c>
      <c r="G26" s="10">
        <v>1566</v>
      </c>
      <c r="H26" s="45">
        <v>23282167421</v>
      </c>
    </row>
    <row r="27" spans="1:8" ht="26.25" customHeight="1" x14ac:dyDescent="0.25">
      <c r="A27" s="46" t="s">
        <v>72</v>
      </c>
      <c r="B27" s="5">
        <v>42920</v>
      </c>
      <c r="C27" s="10">
        <v>440</v>
      </c>
      <c r="D27" s="60"/>
      <c r="E27" s="83">
        <v>161932712</v>
      </c>
      <c r="F27" s="31">
        <f t="shared" si="0"/>
        <v>42920</v>
      </c>
      <c r="G27" s="10">
        <v>5978</v>
      </c>
      <c r="H27" s="45">
        <v>1926318730</v>
      </c>
    </row>
    <row r="28" spans="1:8" ht="26.25" customHeight="1" x14ac:dyDescent="0.25">
      <c r="A28" s="46" t="s">
        <v>73</v>
      </c>
      <c r="B28" s="5">
        <v>7915</v>
      </c>
      <c r="C28" s="44">
        <v>65</v>
      </c>
      <c r="D28" s="60"/>
      <c r="E28" s="83">
        <v>30374534</v>
      </c>
      <c r="F28" s="31">
        <f t="shared" si="0"/>
        <v>7915</v>
      </c>
      <c r="G28" s="32">
        <v>1030</v>
      </c>
      <c r="H28" s="45">
        <v>355173043</v>
      </c>
    </row>
    <row r="29" spans="1:8" ht="26.25" customHeight="1" x14ac:dyDescent="0.25">
      <c r="A29" s="46" t="s">
        <v>74</v>
      </c>
      <c r="B29" s="5">
        <v>19753</v>
      </c>
      <c r="C29" s="10">
        <v>55</v>
      </c>
      <c r="D29" s="60"/>
      <c r="E29" s="83">
        <v>99812276</v>
      </c>
      <c r="F29" s="31">
        <f t="shared" si="0"/>
        <v>19753</v>
      </c>
      <c r="G29" s="10">
        <v>688</v>
      </c>
      <c r="H29" s="45">
        <v>1205430081</v>
      </c>
    </row>
    <row r="30" spans="1:8" ht="26.25" customHeight="1" x14ac:dyDescent="0.25">
      <c r="A30" s="46" t="s">
        <v>75</v>
      </c>
      <c r="B30" s="87">
        <v>101111</v>
      </c>
      <c r="C30" s="60">
        <v>906</v>
      </c>
      <c r="D30" s="60"/>
      <c r="E30" s="83">
        <v>416779526</v>
      </c>
      <c r="F30" s="31">
        <f t="shared" si="0"/>
        <v>101111</v>
      </c>
      <c r="G30" s="60">
        <v>12000</v>
      </c>
      <c r="H30" s="83">
        <v>4978076171</v>
      </c>
    </row>
    <row r="31" spans="1:8" ht="26.25" customHeight="1" x14ac:dyDescent="0.25">
      <c r="A31" s="93" t="s">
        <v>16</v>
      </c>
      <c r="B31" s="94">
        <f>SUM(B32:B33)</f>
        <v>2036</v>
      </c>
      <c r="C31" s="95"/>
      <c r="D31" s="95"/>
      <c r="E31" s="96">
        <f>SUM(E32:E33)</f>
        <v>125814720</v>
      </c>
      <c r="F31" s="94">
        <f>SUM(F32:F33)</f>
        <v>27511</v>
      </c>
      <c r="G31" s="101"/>
      <c r="H31" s="96">
        <f>SUM(H32:H33)</f>
        <v>1596860046</v>
      </c>
    </row>
    <row r="32" spans="1:8" ht="26.25" customHeight="1" x14ac:dyDescent="0.25">
      <c r="A32" s="46" t="s">
        <v>76</v>
      </c>
      <c r="B32" s="87">
        <v>1111</v>
      </c>
      <c r="C32" s="60"/>
      <c r="D32" s="60"/>
      <c r="E32" s="83">
        <v>41260470</v>
      </c>
      <c r="F32" s="87">
        <v>16784</v>
      </c>
      <c r="G32" s="60"/>
      <c r="H32" s="33">
        <v>617706186</v>
      </c>
    </row>
    <row r="33" spans="1:8" ht="26.25" customHeight="1" thickBot="1" x14ac:dyDescent="0.3">
      <c r="A33" s="47" t="s">
        <v>77</v>
      </c>
      <c r="B33" s="88">
        <v>925</v>
      </c>
      <c r="C33" s="27"/>
      <c r="D33" s="27"/>
      <c r="E33" s="82">
        <v>84554250</v>
      </c>
      <c r="F33" s="88">
        <v>10727</v>
      </c>
      <c r="G33" s="27"/>
      <c r="H33" s="14">
        <v>979153860</v>
      </c>
    </row>
    <row r="34" spans="1:8" s="49" customFormat="1" ht="21.75" customHeight="1" thickTop="1" x14ac:dyDescent="0.25">
      <c r="A34" s="20" t="s">
        <v>93</v>
      </c>
      <c r="B34" s="48"/>
      <c r="C34" s="48"/>
      <c r="D34" s="48"/>
      <c r="E34" s="48"/>
      <c r="F34" s="48"/>
      <c r="G34" s="48"/>
      <c r="H34" s="48"/>
    </row>
    <row r="35" spans="1:8" s="49" customFormat="1" ht="21.75" customHeight="1" x14ac:dyDescent="0.25">
      <c r="A35" s="20" t="s">
        <v>83</v>
      </c>
      <c r="B35" s="48"/>
      <c r="C35" s="48"/>
      <c r="D35" s="48"/>
      <c r="E35" s="48"/>
      <c r="F35" s="48"/>
      <c r="G35" s="48"/>
      <c r="H35" s="48"/>
    </row>
    <row r="36" spans="1:8" s="49" customFormat="1" ht="21.75" customHeight="1" x14ac:dyDescent="0.25">
      <c r="A36" s="20" t="s">
        <v>66</v>
      </c>
      <c r="B36" s="48"/>
      <c r="C36" s="48"/>
      <c r="D36" s="48"/>
      <c r="E36" s="48"/>
      <c r="F36" s="48"/>
      <c r="G36" s="48"/>
      <c r="H36" s="48"/>
    </row>
    <row r="37" spans="1:8" s="49" customFormat="1" ht="21.75" customHeight="1" x14ac:dyDescent="0.25">
      <c r="A37" s="20" t="s">
        <v>67</v>
      </c>
      <c r="B37" s="48"/>
      <c r="C37" s="48"/>
      <c r="D37" s="48"/>
      <c r="E37" s="48"/>
      <c r="F37" s="48"/>
      <c r="G37" s="48"/>
      <c r="H37" s="48"/>
    </row>
    <row r="38" spans="1:8" s="49" customFormat="1" ht="21.75" customHeight="1" x14ac:dyDescent="0.25">
      <c r="A38" s="20" t="s">
        <v>68</v>
      </c>
      <c r="B38" s="48"/>
      <c r="C38" s="48"/>
      <c r="D38" s="48"/>
      <c r="E38" s="48"/>
      <c r="F38" s="48"/>
      <c r="G38" s="48"/>
      <c r="H38" s="48"/>
    </row>
    <row r="39" spans="1:8" s="49" customFormat="1" ht="21.75" customHeight="1" x14ac:dyDescent="0.25">
      <c r="A39" s="109" t="s">
        <v>107</v>
      </c>
      <c r="B39" s="48"/>
      <c r="C39" s="48"/>
      <c r="D39" s="48"/>
      <c r="E39" s="48"/>
      <c r="F39" s="48"/>
      <c r="G39" s="48"/>
      <c r="H39" s="48"/>
    </row>
  </sheetData>
  <mergeCells count="21">
    <mergeCell ref="F3:G3"/>
    <mergeCell ref="A1:H1"/>
    <mergeCell ref="B2:E2"/>
    <mergeCell ref="F2:H2"/>
    <mergeCell ref="B3:C3"/>
    <mergeCell ref="D3:E3"/>
    <mergeCell ref="A8:H8"/>
    <mergeCell ref="B9:E9"/>
    <mergeCell ref="F9:H9"/>
    <mergeCell ref="B10:C10"/>
    <mergeCell ref="D10:E10"/>
    <mergeCell ref="F10:G11"/>
    <mergeCell ref="H10:H11"/>
    <mergeCell ref="B16:E16"/>
    <mergeCell ref="F16:H16"/>
    <mergeCell ref="A9:A11"/>
    <mergeCell ref="A16:A18"/>
    <mergeCell ref="H17:H18"/>
    <mergeCell ref="B17:C17"/>
    <mergeCell ref="D17:E18"/>
    <mergeCell ref="F17:G17"/>
  </mergeCells>
  <phoneticPr fontId="6" type="noConversion"/>
  <printOptions horizontalCentered="1"/>
  <pageMargins left="0.27559055118110237" right="0.27559055118110237" top="0.86614173228346458" bottom="0.47244094488188981" header="0.51181102362204722" footer="0.31496062992125984"/>
  <pageSetup paperSize="9" scale="78" orientation="portrait" horizontalDpi="1200" verticalDpi="1200" r:id="rId1"/>
  <headerFooter>
    <oddHeader>&amp;C&amp;"微軟正黑體,粗體"&amp;16勞工保險局109年12月統計提要</oddHeader>
    <oddFooter>&amp;C&amp;"Arial,標準"&amp;10第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已命名的範圍</vt:lpstr>
      </vt:variant>
      <vt:variant>
        <vt:i4>1</vt:i4>
      </vt:variant>
    </vt:vector>
  </HeadingPairs>
  <TitlesOfParts>
    <vt:vector size="5" baseType="lpstr">
      <vt:lpstr>勞工保險</vt:lpstr>
      <vt:lpstr>就業保險&amp;積欠墊償</vt:lpstr>
      <vt:lpstr>勞工退休金&amp;農民保險</vt:lpstr>
      <vt:lpstr>老農津貼&amp;國民年金</vt:lpstr>
      <vt:lpstr>'勞工退休金&amp;農民保險'!Print_Area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>1</cp:revision>
  <dcterms:created xsi:type="dcterms:W3CDTF">2021-02-03T08:35:56Z</dcterms:created>
  <dcterms:modified xsi:type="dcterms:W3CDTF">2021-02-03T08:37:05Z</dcterms:modified>
  <dc:language/>
</cp:coreProperties>
</file>