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395" yWindow="45" windowWidth="15255" windowHeight="12555" tabRatio="630"/>
  </bookViews>
  <sheets>
    <sheet name="勞工保險" sheetId="1" r:id="rId1"/>
    <sheet name="就業保險&amp;勞工退休金&amp;積欠墊償" sheetId="2" r:id="rId2"/>
    <sheet name="農民保險&amp;農民退休儲金&amp;老農津貼" sheetId="6" r:id="rId3"/>
    <sheet name="國民年金" sheetId="4" r:id="rId4"/>
  </sheets>
  <definedNames>
    <definedName name="_xlnm.Print_Area" localSheetId="2">'農民保險&amp;農民退休儲金&amp;老農津貼'!$A$1:$G$44</definedName>
  </definedNames>
  <calcPr calcId="145621"/>
</workbook>
</file>

<file path=xl/calcChain.xml><?xml version="1.0" encoding="utf-8"?>
<calcChain xmlns="http://schemas.openxmlformats.org/spreadsheetml/2006/main">
  <c r="F43" i="6" l="1"/>
  <c r="F42" i="6"/>
  <c r="G41" i="6"/>
  <c r="D41" i="6"/>
  <c r="C41" i="6"/>
  <c r="F41" i="6" s="1"/>
  <c r="F33" i="6"/>
  <c r="E32" i="6"/>
  <c r="G22" i="6"/>
  <c r="F22" i="6"/>
  <c r="D22" i="6"/>
  <c r="C22" i="6"/>
  <c r="F19" i="6"/>
  <c r="E18" i="6"/>
  <c r="G8" i="6"/>
  <c r="F8" i="6"/>
  <c r="D8" i="6"/>
  <c r="C8" i="6"/>
  <c r="F5" i="6"/>
  <c r="E4" i="6"/>
  <c r="E21" i="2" l="1"/>
  <c r="F22" i="2"/>
  <c r="B27" i="2"/>
  <c r="C27" i="2"/>
  <c r="D27" i="2"/>
  <c r="E27" i="2"/>
  <c r="F27" i="2"/>
  <c r="G27" i="2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6" i="4"/>
  <c r="E6" i="4"/>
  <c r="D6" i="4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H12" i="4" l="1"/>
  <c r="B12" i="4"/>
  <c r="E16" i="1"/>
</calcChain>
</file>

<file path=xl/sharedStrings.xml><?xml version="1.0" encoding="utf-8"?>
<sst xmlns="http://schemas.openxmlformats.org/spreadsheetml/2006/main" count="246" uniqueCount="110">
  <si>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</si>
  <si>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</si>
  <si>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</si>
  <si>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</si>
  <si>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</si>
  <si>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</si>
  <si>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</si>
  <si>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</si>
  <si>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</si>
  <si>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</si>
  <si>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</si>
  <si>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</si>
  <si>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</si>
  <si>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</si>
  <si>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</si>
  <si>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</si>
  <si>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</si>
  <si>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</si>
  <si>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</si>
  <si>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</si>
  <si>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</si>
  <si>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</si>
  <si>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</si>
  <si>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</si>
  <si>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</si>
  <si>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</si>
  <si>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</si>
  <si>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</si>
  <si>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</si>
  <si>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</si>
  <si>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</si>
  <si>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</si>
  <si>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</si>
  <si>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</si>
  <si>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</si>
  <si>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</si>
  <si>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</si>
  <si>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</si>
  <si>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</si>
  <si>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</si>
  <si>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</si>
  <si>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</si>
  <si>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</si>
  <si>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</si>
  <si>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</si>
  <si>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</si>
  <si>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</si>
  <si>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</si>
  <si>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</si>
  <si>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</si>
  <si>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</si>
  <si>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</si>
  <si>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</si>
  <si>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</si>
  <si>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</si>
  <si>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</si>
  <si>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</si>
  <si>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</si>
  <si>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</si>
  <si>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</si>
  <si>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</si>
  <si>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</si>
  <si>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</si>
  <si>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</si>
  <si>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</si>
  <si>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</si>
  <si>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</si>
  <si>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</si>
  <si>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</si>
  <si>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</si>
  <si>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</si>
  <si>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</si>
  <si>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</si>
  <si>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</si>
  <si>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</si>
  <si>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</si>
  <si>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</si>
  <si>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</si>
  <si>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</si>
  <si>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</si>
  <si>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</si>
  <si>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</si>
  <si>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</si>
  <si>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</si>
  <si>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1、2月數</t>
    <phoneticPr fontId="6" type="noConversion"/>
  </si>
  <si>
    <t>2月數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</si>
  <si>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</si>
  <si>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</si>
  <si>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</si>
  <si>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</si>
  <si>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</si>
  <si>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</si>
  <si>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t>【農民退休儲金】</t>
    <phoneticPr fontId="6" type="noConversion"/>
  </si>
  <si>
    <t>核付人數（人）</t>
    <phoneticPr fontId="6" type="noConversion"/>
  </si>
  <si>
    <t>1月</t>
    <phoneticPr fontId="6" type="noConversion"/>
  </si>
  <si>
    <t>2月</t>
    <phoneticPr fontId="6" type="noConversion"/>
  </si>
  <si>
    <t>提繳農會(月底)</t>
    <phoneticPr fontId="6" type="noConversion"/>
  </si>
  <si>
    <r>
      <t>註：農民退休儲金提繳基準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  <charset val="136"/>
      </rPr>
      <t>)24,000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  <charset val="136"/>
      </rPr>
      <t xml:space="preserve"> 9.81 %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</si>
  <si>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</si>
  <si>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普通保險費率</t>
    </r>
    <r>
      <rPr>
        <sz val="12"/>
        <rFont val="Times New Roman"/>
        <family val="1"/>
        <charset val="136"/>
      </rPr>
      <t xml:space="preserve"> 10.5%</t>
    </r>
    <r>
      <rPr>
        <sz val="12"/>
        <rFont val="微軟正黑體"/>
        <family val="2"/>
        <charset val="136"/>
      </rPr>
      <t>，職災保險平均費率</t>
    </r>
    <r>
      <rPr>
        <sz val="12"/>
        <rFont val="Times New Roman"/>
        <family val="1"/>
        <charset val="136"/>
      </rPr>
      <t xml:space="preserve"> 0.20%</t>
    </r>
    <r>
      <rPr>
        <sz val="12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</si>
  <si>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1,517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7,176,263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14,649,268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</si>
  <si>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7,031,024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730,651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</si>
  <si>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5.64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</si>
  <si>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  <charset val="136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</si>
  <si>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國民年金投保金額</t>
    </r>
    <r>
      <rPr>
        <sz val="12"/>
        <rFont val="Times New Roman"/>
        <family val="1"/>
        <charset val="136"/>
      </rPr>
      <t xml:space="preserve"> 18,282</t>
    </r>
    <r>
      <rPr>
        <sz val="12"/>
        <rFont val="微軟正黑體"/>
        <family val="2"/>
        <charset val="136"/>
      </rPr>
      <t>元，保險費率</t>
    </r>
    <r>
      <rPr>
        <sz val="12"/>
        <rFont val="Times New Roman"/>
        <family val="1"/>
        <charset val="136"/>
      </rPr>
      <t xml:space="preserve"> 9.5%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</si>
  <si>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</si>
  <si>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各級政府應負擔保費於每年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月底及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月底，依被保險人前</t>
    </r>
    <r>
      <rPr>
        <sz val="12"/>
        <rFont val="Times New Roman"/>
        <family val="1"/>
        <charset val="136"/>
      </rPr>
      <t>6</t>
    </r>
    <r>
      <rPr>
        <sz val="12"/>
        <rFont val="微軟正黑體"/>
        <family val="2"/>
        <charset val="136"/>
      </rPr>
      <t>個月繳費情形計收，故其他月份僅為被保險人應負擔保費。</t>
    </r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</si>
  <si>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</si>
  <si>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t>　　</t>
    </r>
    <r>
      <rPr>
        <sz val="12"/>
        <rFont val="Times New Roman"/>
        <family val="1"/>
        <charset val="136"/>
      </rPr>
      <t xml:space="preserve">5. </t>
    </r>
    <r>
      <rPr>
        <sz val="12"/>
        <rFont val="微軟正黑體"/>
        <family val="2"/>
        <charset val="136"/>
      </rPr>
      <t>基本保證年金②、③、⑤為具津貼性質之給付，由中央主管機關編列預算支應。</t>
    </r>
  </si>
  <si>
    <r>
      <t>　　</t>
    </r>
    <r>
      <rPr>
        <sz val="12"/>
        <rFont val="Times New Roman"/>
        <family val="1"/>
        <charset val="136"/>
      </rPr>
      <t>6. 2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739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199,608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398,674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</si>
</sst>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80" formatCode="#,##0_-;\-#,##0_-;&quot;-&quot;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80" fontId="1" fillId="0" borderId="11" xfId="0" applyNumberFormat="1" applyFont="1" applyBorder="1" applyAlignment="1">
      <alignment vertical="center"/>
    </xf>
    <xf numFmtId="180" fontId="1" fillId="0" borderId="12" xfId="0" applyNumberFormat="1" applyFont="1" applyBorder="1" applyAlignment="1">
      <alignment vertical="center"/>
    </xf>
    <xf numFmtId="180" fontId="1" fillId="0" borderId="8" xfId="0" applyNumberFormat="1" applyFont="1" applyBorder="1" applyAlignment="1">
      <alignment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0" t="s">
        <v>0</v>
      </c>
      <c r="B1" s="111"/>
      <c r="C1" s="111"/>
      <c r="D1" s="111"/>
      <c r="E1" s="111"/>
      <c r="F1" s="111"/>
      <c r="G1" s="112"/>
    </row>
    <row r="2" spans="1:7" ht="30" customHeight="1" thickTop="1" thickBot="1" x14ac:dyDescent="0.3">
      <c r="A2" s="3"/>
      <c r="B2" s="113" t="s">
        <v>1</v>
      </c>
      <c r="C2" s="113"/>
      <c r="D2" s="113"/>
      <c r="E2" s="113" t="s">
        <v>2</v>
      </c>
      <c r="F2" s="113"/>
      <c r="G2" s="113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75</v>
      </c>
      <c r="B4" s="5">
        <v>579438</v>
      </c>
      <c r="C4" s="6"/>
      <c r="D4" s="7"/>
      <c r="E4" s="5">
        <f>B4</f>
        <v>579438</v>
      </c>
      <c r="F4" s="6"/>
      <c r="G4" s="7"/>
    </row>
    <row r="5" spans="1:7" ht="28.35" customHeight="1" x14ac:dyDescent="0.25">
      <c r="A5" s="8" t="s">
        <v>76</v>
      </c>
      <c r="B5" s="9"/>
      <c r="C5" s="10">
        <v>10562045</v>
      </c>
      <c r="D5" s="11"/>
      <c r="E5" s="9"/>
      <c r="F5" s="10">
        <f>C5</f>
        <v>10562045</v>
      </c>
      <c r="G5" s="11"/>
    </row>
    <row r="6" spans="1:7" ht="28.35" customHeight="1" x14ac:dyDescent="0.25">
      <c r="A6" s="8" t="s">
        <v>8</v>
      </c>
      <c r="B6" s="77"/>
      <c r="C6" s="77"/>
      <c r="D6" s="33">
        <v>32682</v>
      </c>
      <c r="E6" s="77"/>
      <c r="F6" s="77"/>
      <c r="G6" s="33">
        <v>32682</v>
      </c>
    </row>
    <row r="7" spans="1:7" ht="28.35" customHeight="1" x14ac:dyDescent="0.25">
      <c r="A7" s="8" t="s">
        <v>9</v>
      </c>
      <c r="B7" s="77"/>
      <c r="C7" s="77"/>
      <c r="D7" s="33">
        <f>D8+D9</f>
        <v>35941914228</v>
      </c>
      <c r="E7" s="77"/>
      <c r="F7" s="77"/>
      <c r="G7" s="33">
        <f>G8+G9</f>
        <v>71929006519</v>
      </c>
    </row>
    <row r="8" spans="1:7" ht="28.35" customHeight="1" x14ac:dyDescent="0.25">
      <c r="A8" s="12" t="s">
        <v>10</v>
      </c>
      <c r="B8" s="13"/>
      <c r="C8" s="13"/>
      <c r="D8" s="11">
        <v>35268801825</v>
      </c>
      <c r="E8" s="13"/>
      <c r="F8" s="13"/>
      <c r="G8" s="11">
        <v>70582348696</v>
      </c>
    </row>
    <row r="9" spans="1:7" ht="28.35" customHeight="1" thickBot="1" x14ac:dyDescent="0.3">
      <c r="A9" s="12" t="s">
        <v>11</v>
      </c>
      <c r="B9" s="13"/>
      <c r="C9" s="13"/>
      <c r="D9" s="14">
        <v>673112403</v>
      </c>
      <c r="E9" s="13"/>
      <c r="F9" s="13"/>
      <c r="G9" s="11">
        <v>1346657823</v>
      </c>
    </row>
    <row r="10" spans="1:7" ht="30" customHeight="1" thickTop="1" thickBot="1" x14ac:dyDescent="0.3">
      <c r="A10" s="114" t="s">
        <v>12</v>
      </c>
      <c r="B10" s="115" t="s">
        <v>13</v>
      </c>
      <c r="C10" s="116"/>
      <c r="D10" s="117" t="s">
        <v>6</v>
      </c>
      <c r="E10" s="115" t="s">
        <v>13</v>
      </c>
      <c r="F10" s="116"/>
      <c r="G10" s="117" t="s">
        <v>6</v>
      </c>
    </row>
    <row r="11" spans="1:7" ht="23.25" customHeight="1" thickTop="1" thickBot="1" x14ac:dyDescent="0.3">
      <c r="A11" s="114"/>
      <c r="B11" s="53"/>
      <c r="C11" s="56" t="s">
        <v>14</v>
      </c>
      <c r="D11" s="117"/>
      <c r="E11" s="53"/>
      <c r="F11" s="56" t="s">
        <v>14</v>
      </c>
      <c r="G11" s="117"/>
    </row>
    <row r="12" spans="1:7" ht="28.35" customHeight="1" thickTop="1" x14ac:dyDescent="0.25">
      <c r="A12" s="4" t="s">
        <v>15</v>
      </c>
      <c r="B12" s="16">
        <f>B13+B14</f>
        <v>1496861</v>
      </c>
      <c r="C12" s="17"/>
      <c r="D12" s="7">
        <f>D13+D14</f>
        <v>34252148466</v>
      </c>
      <c r="E12" s="16">
        <f>E13+E14</f>
        <v>1996639</v>
      </c>
      <c r="F12" s="17"/>
      <c r="G12" s="7">
        <f>G13+G14</f>
        <v>74047717851</v>
      </c>
    </row>
    <row r="13" spans="1:7" ht="28.35" customHeight="1" x14ac:dyDescent="0.25">
      <c r="A13" s="12" t="s">
        <v>10</v>
      </c>
      <c r="B13" s="5">
        <v>1491479</v>
      </c>
      <c r="C13" s="18"/>
      <c r="D13" s="11">
        <v>34003401092</v>
      </c>
      <c r="E13" s="5">
        <v>1530682</v>
      </c>
      <c r="F13" s="10"/>
      <c r="G13" s="11">
        <v>73027443696</v>
      </c>
    </row>
    <row r="14" spans="1:7" ht="28.35" customHeight="1" thickBot="1" x14ac:dyDescent="0.3">
      <c r="A14" s="12" t="s">
        <v>11</v>
      </c>
      <c r="B14" s="5">
        <v>5382</v>
      </c>
      <c r="C14" s="18"/>
      <c r="D14" s="11">
        <v>248747374</v>
      </c>
      <c r="E14" s="5">
        <v>465957</v>
      </c>
      <c r="F14" s="10"/>
      <c r="G14" s="11">
        <v>1020274155</v>
      </c>
    </row>
    <row r="15" spans="1:7" ht="28.35" customHeight="1" x14ac:dyDescent="0.25">
      <c r="A15" s="62" t="s">
        <v>16</v>
      </c>
      <c r="B15" s="63">
        <f>B17+B18+B20+B23+B26+B28</f>
        <v>37544</v>
      </c>
      <c r="C15" s="64"/>
      <c r="D15" s="65">
        <f>D17+D18+D20+D23+D26+D28</f>
        <v>8622889320</v>
      </c>
      <c r="E15" s="63">
        <f>E17+E18+E20+E23+E26+E28</f>
        <v>537322</v>
      </c>
      <c r="F15" s="64"/>
      <c r="G15" s="65">
        <f>G17+G18+G20+G23+G26+G28</f>
        <v>23000516973</v>
      </c>
    </row>
    <row r="16" spans="1:7" ht="28.35" customHeight="1" thickBot="1" x14ac:dyDescent="0.3">
      <c r="A16" s="66" t="s">
        <v>17</v>
      </c>
      <c r="B16" s="67">
        <f t="shared" ref="B16:G16" si="0">B21+B24+B27</f>
        <v>1459317</v>
      </c>
      <c r="C16" s="68">
        <f t="shared" si="0"/>
        <v>11509</v>
      </c>
      <c r="D16" s="69">
        <f t="shared" si="0"/>
        <v>25629259146</v>
      </c>
      <c r="E16" s="67">
        <f t="shared" si="0"/>
        <v>1459317</v>
      </c>
      <c r="F16" s="68">
        <f t="shared" si="0"/>
        <v>26062</v>
      </c>
      <c r="G16" s="69">
        <f t="shared" si="0"/>
        <v>51047200878</v>
      </c>
    </row>
    <row r="17" spans="1:7" ht="28.35" customHeight="1" x14ac:dyDescent="0.25">
      <c r="A17" s="62" t="s">
        <v>18</v>
      </c>
      <c r="B17" s="78">
        <v>9149</v>
      </c>
      <c r="C17" s="79"/>
      <c r="D17" s="80">
        <v>591328668</v>
      </c>
      <c r="E17" s="78">
        <v>17100</v>
      </c>
      <c r="F17" s="79"/>
      <c r="G17" s="80">
        <v>1110597754</v>
      </c>
    </row>
    <row r="18" spans="1:7" ht="28.35" customHeight="1" x14ac:dyDescent="0.25">
      <c r="A18" s="88" t="s">
        <v>19</v>
      </c>
      <c r="B18" s="89">
        <v>10782</v>
      </c>
      <c r="C18" s="90"/>
      <c r="D18" s="91">
        <v>213145880</v>
      </c>
      <c r="E18" s="89">
        <v>23534</v>
      </c>
      <c r="F18" s="90"/>
      <c r="G18" s="91">
        <v>462405847</v>
      </c>
    </row>
    <row r="19" spans="1:7" ht="28.35" customHeight="1" x14ac:dyDescent="0.25">
      <c r="A19" s="12" t="s">
        <v>20</v>
      </c>
      <c r="B19" s="76">
        <f>B20+B21</f>
        <v>5942</v>
      </c>
      <c r="C19" s="59"/>
      <c r="D19" s="74">
        <f>D20+D21</f>
        <v>368012935</v>
      </c>
      <c r="E19" s="76">
        <f>E20+E21</f>
        <v>7375</v>
      </c>
      <c r="F19" s="59"/>
      <c r="G19" s="74">
        <f>G20+G21</f>
        <v>823833888</v>
      </c>
    </row>
    <row r="20" spans="1:7" ht="28.35" customHeight="1" x14ac:dyDescent="0.25">
      <c r="A20" s="43" t="s">
        <v>21</v>
      </c>
      <c r="B20" s="76">
        <v>1126</v>
      </c>
      <c r="C20" s="59"/>
      <c r="D20" s="74">
        <v>313985801</v>
      </c>
      <c r="E20" s="76">
        <v>2559</v>
      </c>
      <c r="F20" s="59"/>
      <c r="G20" s="74">
        <v>711862770</v>
      </c>
    </row>
    <row r="21" spans="1:7" ht="28.35" customHeight="1" x14ac:dyDescent="0.25">
      <c r="A21" s="43" t="s">
        <v>22</v>
      </c>
      <c r="B21" s="76">
        <v>4816</v>
      </c>
      <c r="C21" s="59">
        <v>21</v>
      </c>
      <c r="D21" s="74">
        <v>54027134</v>
      </c>
      <c r="E21" s="76">
        <f>B21</f>
        <v>4816</v>
      </c>
      <c r="F21" s="59">
        <v>69</v>
      </c>
      <c r="G21" s="74">
        <v>111971118</v>
      </c>
    </row>
    <row r="22" spans="1:7" ht="28.35" customHeight="1" x14ac:dyDescent="0.25">
      <c r="A22" s="92" t="s">
        <v>23</v>
      </c>
      <c r="B22" s="93">
        <f>B23+B24</f>
        <v>1425765</v>
      </c>
      <c r="C22" s="94"/>
      <c r="D22" s="95">
        <f>D23+D24</f>
        <v>30752902789</v>
      </c>
      <c r="E22" s="93">
        <f>E23+E24</f>
        <v>1434835</v>
      </c>
      <c r="F22" s="94"/>
      <c r="G22" s="95">
        <f>G23+G24</f>
        <v>66296856153</v>
      </c>
    </row>
    <row r="23" spans="1:7" ht="28.35" customHeight="1" x14ac:dyDescent="0.25">
      <c r="A23" s="43" t="s">
        <v>21</v>
      </c>
      <c r="B23" s="86">
        <v>5540</v>
      </c>
      <c r="C23" s="59"/>
      <c r="D23" s="82">
        <v>5611363513</v>
      </c>
      <c r="E23" s="86">
        <v>14610</v>
      </c>
      <c r="F23" s="59"/>
      <c r="G23" s="82">
        <v>16225772061</v>
      </c>
    </row>
    <row r="24" spans="1:7" ht="28.35" customHeight="1" x14ac:dyDescent="0.25">
      <c r="A24" s="43" t="s">
        <v>24</v>
      </c>
      <c r="B24" s="86">
        <v>1420225</v>
      </c>
      <c r="C24" s="59">
        <v>11075</v>
      </c>
      <c r="D24" s="82">
        <v>25141539276</v>
      </c>
      <c r="E24" s="86">
        <f>B24</f>
        <v>1420225</v>
      </c>
      <c r="F24" s="59">
        <v>25160</v>
      </c>
      <c r="G24" s="82">
        <v>50071084092</v>
      </c>
    </row>
    <row r="25" spans="1:7" ht="28.35" customHeight="1" x14ac:dyDescent="0.25">
      <c r="A25" s="92" t="s">
        <v>25</v>
      </c>
      <c r="B25" s="93">
        <f>B26+B27</f>
        <v>45113</v>
      </c>
      <c r="C25" s="94"/>
      <c r="D25" s="95">
        <f>D26+D27</f>
        <v>2324231162</v>
      </c>
      <c r="E25" s="93">
        <f>E26+E27</f>
        <v>57100</v>
      </c>
      <c r="F25" s="94"/>
      <c r="G25" s="95">
        <f>G26+G27</f>
        <v>4890508965</v>
      </c>
    </row>
    <row r="26" spans="1:7" ht="28.35" customHeight="1" x14ac:dyDescent="0.25">
      <c r="A26" s="43" t="s">
        <v>21</v>
      </c>
      <c r="B26" s="86">
        <v>10837</v>
      </c>
      <c r="C26" s="59"/>
      <c r="D26" s="82">
        <v>1890538426</v>
      </c>
      <c r="E26" s="86">
        <v>22824</v>
      </c>
      <c r="F26" s="59"/>
      <c r="G26" s="82">
        <v>4026363297</v>
      </c>
    </row>
    <row r="27" spans="1:7" ht="28.35" customHeight="1" x14ac:dyDescent="0.25">
      <c r="A27" s="96" t="s">
        <v>24</v>
      </c>
      <c r="B27" s="97">
        <v>34276</v>
      </c>
      <c r="C27" s="98">
        <v>413</v>
      </c>
      <c r="D27" s="99">
        <v>433692736</v>
      </c>
      <c r="E27" s="97">
        <f>B27</f>
        <v>34276</v>
      </c>
      <c r="F27" s="98">
        <v>833</v>
      </c>
      <c r="G27" s="99">
        <v>864145668</v>
      </c>
    </row>
    <row r="28" spans="1:7" ht="28.35" customHeight="1" thickBot="1" x14ac:dyDescent="0.3">
      <c r="A28" s="42" t="s">
        <v>26</v>
      </c>
      <c r="B28" s="36">
        <v>110</v>
      </c>
      <c r="C28" s="28"/>
      <c r="D28" s="14">
        <v>2527032</v>
      </c>
      <c r="E28" s="36">
        <v>456695</v>
      </c>
      <c r="F28" s="28"/>
      <c r="G28" s="14">
        <v>463515244</v>
      </c>
    </row>
    <row r="29" spans="1:7" ht="20.25" customHeight="1" thickTop="1" x14ac:dyDescent="0.25">
      <c r="A29" s="102" t="s">
        <v>99</v>
      </c>
    </row>
    <row r="30" spans="1:7" ht="20.25" customHeight="1" x14ac:dyDescent="0.25">
      <c r="A30" s="102" t="s">
        <v>98</v>
      </c>
    </row>
    <row r="31" spans="1:7" ht="20.25" customHeight="1" x14ac:dyDescent="0.25">
      <c r="A31" s="102" t="s">
        <v>100</v>
      </c>
    </row>
    <row r="32" spans="1:7" ht="21" customHeight="1" x14ac:dyDescent="0.25">
      <c r="A32" s="102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0" t="s">
        <v>27</v>
      </c>
      <c r="B1" s="111"/>
      <c r="C1" s="111"/>
      <c r="D1" s="111"/>
      <c r="E1" s="111"/>
      <c r="F1" s="111"/>
      <c r="G1" s="112"/>
    </row>
    <row r="2" spans="1:7" ht="25.35" customHeight="1" thickTop="1" thickBot="1" x14ac:dyDescent="0.3">
      <c r="A2" s="3"/>
      <c r="B2" s="113" t="s">
        <v>1</v>
      </c>
      <c r="C2" s="113"/>
      <c r="D2" s="113"/>
      <c r="E2" s="113" t="s">
        <v>2</v>
      </c>
      <c r="F2" s="113"/>
      <c r="G2" s="113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75</v>
      </c>
      <c r="B4" s="21">
        <v>532583</v>
      </c>
      <c r="C4" s="22"/>
      <c r="D4" s="7"/>
      <c r="E4" s="21">
        <f>B4</f>
        <v>532583</v>
      </c>
      <c r="F4" s="22"/>
      <c r="G4" s="7"/>
    </row>
    <row r="5" spans="1:7" ht="20.100000000000001" customHeight="1" x14ac:dyDescent="0.25">
      <c r="A5" s="8" t="s">
        <v>76</v>
      </c>
      <c r="B5" s="23"/>
      <c r="C5" s="24">
        <v>7053348</v>
      </c>
      <c r="D5" s="11"/>
      <c r="E5" s="23"/>
      <c r="F5" s="24">
        <f>C5</f>
        <v>7053348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34346</v>
      </c>
      <c r="E6" s="13"/>
      <c r="F6" s="13"/>
      <c r="G6" s="11">
        <v>34334</v>
      </c>
    </row>
    <row r="7" spans="1:7" ht="20.100000000000001" customHeight="1" thickBot="1" x14ac:dyDescent="0.3">
      <c r="A7" s="25" t="s">
        <v>9</v>
      </c>
      <c r="B7" s="26"/>
      <c r="C7" s="27"/>
      <c r="D7" s="14">
        <v>2443237159</v>
      </c>
      <c r="E7" s="28"/>
      <c r="F7" s="28"/>
      <c r="G7" s="14">
        <v>4891047926</v>
      </c>
    </row>
    <row r="8" spans="1:7" ht="19.5" customHeight="1" thickTop="1" thickBot="1" x14ac:dyDescent="0.3">
      <c r="A8" s="118" t="s">
        <v>12</v>
      </c>
      <c r="B8" s="115" t="s">
        <v>13</v>
      </c>
      <c r="C8" s="115"/>
      <c r="D8" s="115" t="s">
        <v>6</v>
      </c>
      <c r="E8" s="115" t="s">
        <v>13</v>
      </c>
      <c r="F8" s="115"/>
      <c r="G8" s="115" t="s">
        <v>6</v>
      </c>
    </row>
    <row r="9" spans="1:7" ht="17.25" thickBot="1" x14ac:dyDescent="0.3">
      <c r="A9" s="119"/>
      <c r="B9" s="53"/>
      <c r="C9" s="54" t="s">
        <v>28</v>
      </c>
      <c r="D9" s="120"/>
      <c r="E9" s="15"/>
      <c r="F9" s="54" t="s">
        <v>28</v>
      </c>
      <c r="G9" s="120"/>
    </row>
    <row r="10" spans="1:7" ht="20.100000000000001" customHeight="1" thickTop="1" x14ac:dyDescent="0.25">
      <c r="A10" s="29" t="s">
        <v>15</v>
      </c>
      <c r="B10" s="16">
        <f t="shared" ref="B10:G10" si="0">SUM(B11:B15)</f>
        <v>66408</v>
      </c>
      <c r="C10" s="17">
        <f t="shared" si="0"/>
        <v>15596</v>
      </c>
      <c r="D10" s="30">
        <f t="shared" si="0"/>
        <v>1507550287</v>
      </c>
      <c r="E10" s="16">
        <f t="shared" si="0"/>
        <v>136486</v>
      </c>
      <c r="F10" s="17">
        <f t="shared" si="0"/>
        <v>31081</v>
      </c>
      <c r="G10" s="30">
        <f t="shared" si="0"/>
        <v>3111140619</v>
      </c>
    </row>
    <row r="11" spans="1:7" ht="20.100000000000001" customHeight="1" x14ac:dyDescent="0.25">
      <c r="A11" s="12" t="s">
        <v>29</v>
      </c>
      <c r="B11" s="5">
        <v>33999</v>
      </c>
      <c r="C11" s="10">
        <v>7540</v>
      </c>
      <c r="D11" s="19">
        <v>775863217</v>
      </c>
      <c r="E11" s="31">
        <v>69128</v>
      </c>
      <c r="F11" s="32">
        <v>13500</v>
      </c>
      <c r="G11" s="33">
        <v>1579255938</v>
      </c>
    </row>
    <row r="12" spans="1:7" ht="20.100000000000001" customHeight="1" x14ac:dyDescent="0.25">
      <c r="A12" s="12" t="s">
        <v>30</v>
      </c>
      <c r="B12" s="5">
        <v>2801</v>
      </c>
      <c r="C12" s="10">
        <f>B12</f>
        <v>2801</v>
      </c>
      <c r="D12" s="19">
        <v>133286174</v>
      </c>
      <c r="E12" s="5">
        <v>6145</v>
      </c>
      <c r="F12" s="10">
        <v>6145</v>
      </c>
      <c r="G12" s="19">
        <v>295671610</v>
      </c>
    </row>
    <row r="13" spans="1:7" ht="20.100000000000001" customHeight="1" x14ac:dyDescent="0.25">
      <c r="A13" s="12" t="s">
        <v>31</v>
      </c>
      <c r="B13" s="5">
        <v>1890</v>
      </c>
      <c r="C13" s="10">
        <v>713</v>
      </c>
      <c r="D13" s="19">
        <v>43610046</v>
      </c>
      <c r="E13" s="5">
        <v>3636</v>
      </c>
      <c r="F13" s="10">
        <v>1268</v>
      </c>
      <c r="G13" s="19">
        <v>83226451</v>
      </c>
    </row>
    <row r="14" spans="1:7" ht="20.100000000000001" customHeight="1" x14ac:dyDescent="0.25">
      <c r="A14" s="12" t="s">
        <v>32</v>
      </c>
      <c r="B14" s="5">
        <v>27744</v>
      </c>
      <c r="C14" s="10">
        <v>4552</v>
      </c>
      <c r="D14" s="19">
        <v>554807470</v>
      </c>
      <c r="E14" s="5">
        <v>57690</v>
      </c>
      <c r="F14" s="10">
        <v>10199</v>
      </c>
      <c r="G14" s="19">
        <v>1153077462</v>
      </c>
    </row>
    <row r="15" spans="1:7" ht="20.100000000000001" customHeight="1" thickBot="1" x14ac:dyDescent="0.3">
      <c r="A15" s="34" t="s">
        <v>33</v>
      </c>
      <c r="B15" s="132">
        <v>-26</v>
      </c>
      <c r="C15" s="133">
        <v>-10</v>
      </c>
      <c r="D15" s="134">
        <v>-16620</v>
      </c>
      <c r="E15" s="132">
        <v>-113</v>
      </c>
      <c r="F15" s="133">
        <v>-31</v>
      </c>
      <c r="G15" s="134">
        <v>-90842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0" t="s">
        <v>43</v>
      </c>
      <c r="B18" s="111"/>
      <c r="C18" s="111"/>
      <c r="D18" s="111"/>
      <c r="E18" s="111"/>
      <c r="F18" s="111"/>
      <c r="G18" s="112"/>
    </row>
    <row r="19" spans="1:7" ht="25.15" customHeight="1" thickTop="1" thickBot="1" x14ac:dyDescent="0.3">
      <c r="A19" s="3"/>
      <c r="B19" s="113" t="s">
        <v>1</v>
      </c>
      <c r="C19" s="113"/>
      <c r="D19" s="113"/>
      <c r="E19" s="113" t="s">
        <v>2</v>
      </c>
      <c r="F19" s="113"/>
      <c r="G19" s="113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77</v>
      </c>
      <c r="B21" s="16">
        <v>539180</v>
      </c>
      <c r="C21" s="6"/>
      <c r="D21" s="7"/>
      <c r="E21" s="16">
        <f>B21</f>
        <v>539180</v>
      </c>
      <c r="F21" s="6"/>
      <c r="G21" s="7"/>
    </row>
    <row r="22" spans="1:7" ht="20.100000000000001" customHeight="1" x14ac:dyDescent="0.25">
      <c r="A22" s="8" t="s">
        <v>78</v>
      </c>
      <c r="B22" s="9"/>
      <c r="C22" s="24">
        <v>7088857</v>
      </c>
      <c r="D22" s="11"/>
      <c r="E22" s="9"/>
      <c r="F22" s="24">
        <f>C22</f>
        <v>7088857</v>
      </c>
      <c r="G22" s="11"/>
    </row>
    <row r="23" spans="1:7" ht="20.100000000000001" customHeight="1" x14ac:dyDescent="0.25">
      <c r="A23" s="8" t="s">
        <v>88</v>
      </c>
      <c r="B23" s="23"/>
      <c r="C23" s="13"/>
      <c r="D23" s="11">
        <v>40574</v>
      </c>
      <c r="E23" s="23"/>
      <c r="F23" s="13"/>
      <c r="G23" s="11">
        <v>40510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19977675449</v>
      </c>
      <c r="E24" s="36"/>
      <c r="F24" s="28"/>
      <c r="G24" s="14">
        <v>39888326926</v>
      </c>
    </row>
    <row r="25" spans="1:7" ht="19.5" customHeight="1" thickTop="1" thickBot="1" x14ac:dyDescent="0.3">
      <c r="A25" s="114" t="s">
        <v>44</v>
      </c>
      <c r="B25" s="115" t="s">
        <v>13</v>
      </c>
      <c r="C25" s="116"/>
      <c r="D25" s="117" t="s">
        <v>6</v>
      </c>
      <c r="E25" s="115" t="s">
        <v>13</v>
      </c>
      <c r="F25" s="116"/>
      <c r="G25" s="117" t="s">
        <v>6</v>
      </c>
    </row>
    <row r="26" spans="1:7" ht="17.25" customHeight="1" thickTop="1" thickBot="1" x14ac:dyDescent="0.3">
      <c r="A26" s="114"/>
      <c r="B26" s="53"/>
      <c r="C26" s="56" t="s">
        <v>45</v>
      </c>
      <c r="D26" s="117"/>
      <c r="E26" s="15"/>
      <c r="F26" s="56" t="s">
        <v>45</v>
      </c>
      <c r="G26" s="117"/>
    </row>
    <row r="27" spans="1:7" ht="20.100000000000001" customHeight="1" thickTop="1" x14ac:dyDescent="0.25">
      <c r="A27" s="29" t="s">
        <v>39</v>
      </c>
      <c r="B27" s="38">
        <f t="shared" ref="B27:G27" si="1">SUM(B28:B31)</f>
        <v>7459</v>
      </c>
      <c r="C27" s="39">
        <f t="shared" si="1"/>
        <v>262</v>
      </c>
      <c r="D27" s="39">
        <f t="shared" si="1"/>
        <v>1884581861</v>
      </c>
      <c r="E27" s="38">
        <f t="shared" si="1"/>
        <v>17805</v>
      </c>
      <c r="F27" s="39">
        <f t="shared" si="1"/>
        <v>443</v>
      </c>
      <c r="G27" s="40">
        <f t="shared" si="1"/>
        <v>4660850502</v>
      </c>
    </row>
    <row r="28" spans="1:7" ht="20.100000000000001" customHeight="1" x14ac:dyDescent="0.25">
      <c r="A28" s="12" t="s">
        <v>46</v>
      </c>
      <c r="B28" s="31">
        <v>4186</v>
      </c>
      <c r="C28" s="32"/>
      <c r="D28" s="33">
        <v>1549613300</v>
      </c>
      <c r="E28" s="31">
        <v>11231</v>
      </c>
      <c r="F28" s="32"/>
      <c r="G28" s="33">
        <v>3967589212</v>
      </c>
    </row>
    <row r="29" spans="1:7" ht="20.100000000000001" customHeight="1" x14ac:dyDescent="0.25">
      <c r="A29" s="12" t="s">
        <v>47</v>
      </c>
      <c r="B29" s="5">
        <v>989</v>
      </c>
      <c r="C29" s="10"/>
      <c r="D29" s="19">
        <v>239561374</v>
      </c>
      <c r="E29" s="5">
        <v>2029</v>
      </c>
      <c r="F29" s="10"/>
      <c r="G29" s="19">
        <v>479910112</v>
      </c>
    </row>
    <row r="30" spans="1:7" ht="20.100000000000001" customHeight="1" x14ac:dyDescent="0.25">
      <c r="A30" s="12" t="s">
        <v>48</v>
      </c>
      <c r="B30" s="5">
        <v>1048</v>
      </c>
      <c r="C30" s="10"/>
      <c r="D30" s="19">
        <v>59122220</v>
      </c>
      <c r="E30" s="5">
        <v>3128</v>
      </c>
      <c r="F30" s="10"/>
      <c r="G30" s="19">
        <v>172445635</v>
      </c>
    </row>
    <row r="31" spans="1:7" ht="20.100000000000001" customHeight="1" thickBot="1" x14ac:dyDescent="0.3">
      <c r="A31" s="34" t="s">
        <v>91</v>
      </c>
      <c r="B31" s="26">
        <v>1236</v>
      </c>
      <c r="C31" s="27">
        <v>262</v>
      </c>
      <c r="D31" s="35">
        <v>36284967</v>
      </c>
      <c r="E31" s="26">
        <v>1417</v>
      </c>
      <c r="F31" s="27">
        <v>443</v>
      </c>
      <c r="G31" s="35">
        <v>40905543</v>
      </c>
    </row>
    <row r="32" spans="1:7" ht="15.95" customHeight="1" thickTop="1" x14ac:dyDescent="0.25">
      <c r="A32" s="102" t="s">
        <v>101</v>
      </c>
    </row>
    <row r="33" spans="1:7" ht="15.95" customHeight="1" x14ac:dyDescent="0.25">
      <c r="A33" s="102" t="s">
        <v>102</v>
      </c>
    </row>
    <row r="34" spans="1:7" ht="15.95" customHeight="1" x14ac:dyDescent="0.25">
      <c r="A34" s="102" t="s">
        <v>103</v>
      </c>
    </row>
    <row r="35" spans="1:7" ht="9.9499999999999993" customHeight="1" thickBot="1" x14ac:dyDescent="0.3">
      <c r="A35" s="101"/>
    </row>
    <row r="36" spans="1:7" ht="23.1" customHeight="1" thickTop="1" thickBot="1" x14ac:dyDescent="0.3">
      <c r="A36" s="110" t="s">
        <v>34</v>
      </c>
      <c r="B36" s="111"/>
      <c r="C36" s="111"/>
      <c r="D36" s="111"/>
      <c r="E36" s="111"/>
      <c r="F36" s="111"/>
      <c r="G36" s="112"/>
    </row>
    <row r="37" spans="1:7" ht="28.15" customHeight="1" thickTop="1" thickBot="1" x14ac:dyDescent="0.3">
      <c r="A37" s="73"/>
      <c r="B37" s="113" t="s">
        <v>1</v>
      </c>
      <c r="C37" s="113"/>
      <c r="D37" s="113"/>
      <c r="E37" s="113" t="s">
        <v>2</v>
      </c>
      <c r="F37" s="113"/>
      <c r="G37" s="113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77</v>
      </c>
      <c r="B39" s="16">
        <v>543730</v>
      </c>
      <c r="C39" s="6"/>
      <c r="D39" s="7"/>
      <c r="E39" s="75">
        <f>B39</f>
        <v>543730</v>
      </c>
      <c r="F39" s="6"/>
      <c r="G39" s="40"/>
    </row>
    <row r="40" spans="1:7" ht="20.100000000000001" customHeight="1" x14ac:dyDescent="0.25">
      <c r="A40" s="8" t="s">
        <v>78</v>
      </c>
      <c r="B40" s="9"/>
      <c r="C40" s="24">
        <v>7658636</v>
      </c>
      <c r="D40" s="11"/>
      <c r="E40" s="9"/>
      <c r="F40" s="24">
        <f>C40</f>
        <v>7658636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34001</v>
      </c>
      <c r="E41" s="31"/>
      <c r="F41" s="32"/>
      <c r="G41" s="33">
        <v>33974</v>
      </c>
    </row>
    <row r="42" spans="1:7" ht="20.100000000000001" customHeight="1" x14ac:dyDescent="0.25">
      <c r="A42" s="25" t="s">
        <v>37</v>
      </c>
      <c r="B42" s="36"/>
      <c r="C42" s="28"/>
      <c r="D42" s="14">
        <v>64895988</v>
      </c>
      <c r="E42" s="36"/>
      <c r="F42" s="28"/>
      <c r="G42" s="14">
        <v>129823704</v>
      </c>
    </row>
    <row r="43" spans="1:7" ht="32.1" customHeight="1" thickTop="1" thickBot="1" x14ac:dyDescent="0.3">
      <c r="A43" s="37" t="s">
        <v>38</v>
      </c>
      <c r="B43" s="50" t="s">
        <v>4</v>
      </c>
      <c r="C43" s="103" t="s">
        <v>5</v>
      </c>
      <c r="D43" s="52" t="s">
        <v>6</v>
      </c>
      <c r="E43" s="50" t="s">
        <v>4</v>
      </c>
      <c r="F43" s="103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18</v>
      </c>
      <c r="C44" s="39">
        <v>224</v>
      </c>
      <c r="D44" s="39">
        <f>SUM(D45:D47)</f>
        <v>33658460</v>
      </c>
      <c r="E44" s="38">
        <v>51</v>
      </c>
      <c r="F44" s="39">
        <v>443</v>
      </c>
      <c r="G44" s="40">
        <f>SUM(G45:G47)</f>
        <v>62844412</v>
      </c>
    </row>
    <row r="45" spans="1:7" ht="20.100000000000001" customHeight="1" x14ac:dyDescent="0.25">
      <c r="A45" s="12" t="s">
        <v>40</v>
      </c>
      <c r="B45" s="31"/>
      <c r="C45" s="32">
        <v>219</v>
      </c>
      <c r="D45" s="33">
        <v>16923744</v>
      </c>
      <c r="E45" s="31"/>
      <c r="F45" s="32">
        <v>374</v>
      </c>
      <c r="G45" s="33">
        <v>28036184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202</v>
      </c>
      <c r="D47" s="35">
        <v>16734716</v>
      </c>
      <c r="E47" s="26"/>
      <c r="F47" s="27">
        <v>399</v>
      </c>
      <c r="G47" s="35">
        <v>33530228</v>
      </c>
    </row>
    <row r="48" spans="1:7" ht="15.95" customHeight="1" thickTop="1" x14ac:dyDescent="0.25">
      <c r="A48" s="20" t="s">
        <v>74</v>
      </c>
    </row>
    <row r="49" spans="1:1" ht="15.95" customHeight="1" x14ac:dyDescent="0.25">
      <c r="A49" s="101" t="s">
        <v>89</v>
      </c>
    </row>
    <row r="50" spans="1:1" ht="15.95" customHeight="1" x14ac:dyDescent="0.25">
      <c r="A50" s="101" t="s">
        <v>90</v>
      </c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7" orientation="portrait" horizontalDpi="1200" verticalDpi="1200" r:id="rId1"/>
  <headerFooter>
    <oddHeader>&amp;C&amp;"微軟正黑體,粗體"&amp;16勞工保險局110年2月統計提要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8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5.75" style="1" customWidth="1"/>
    <col min="2" max="2" width="11.25" style="2" customWidth="1"/>
    <col min="3" max="3" width="12.25" style="2" customWidth="1"/>
    <col min="4" max="4" width="18.5" style="2" customWidth="1"/>
    <col min="5" max="5" width="11.25" style="2" customWidth="1"/>
    <col min="6" max="6" width="12.25" style="2" customWidth="1"/>
    <col min="7" max="7" width="18.5" style="2" customWidth="1"/>
    <col min="8" max="1025" width="9" style="1"/>
  </cols>
  <sheetData>
    <row r="1" spans="1:7" ht="27" customHeight="1" thickTop="1" thickBot="1" x14ac:dyDescent="0.3">
      <c r="A1" s="110" t="s">
        <v>49</v>
      </c>
      <c r="B1" s="111"/>
      <c r="C1" s="111"/>
      <c r="D1" s="111"/>
      <c r="E1" s="111"/>
      <c r="F1" s="111"/>
      <c r="G1" s="112"/>
    </row>
    <row r="2" spans="1:7" ht="25.35" customHeight="1" thickTop="1" thickBot="1" x14ac:dyDescent="0.3">
      <c r="A2" s="105"/>
      <c r="B2" s="113" t="s">
        <v>1</v>
      </c>
      <c r="C2" s="113"/>
      <c r="D2" s="113"/>
      <c r="E2" s="113" t="s">
        <v>2</v>
      </c>
      <c r="F2" s="113"/>
      <c r="G2" s="113"/>
    </row>
    <row r="3" spans="1:7" ht="32.25" customHeight="1" thickTop="1" thickBot="1" x14ac:dyDescent="0.3">
      <c r="A3" s="105" t="s">
        <v>50</v>
      </c>
      <c r="B3" s="108" t="s">
        <v>4</v>
      </c>
      <c r="C3" s="109" t="s">
        <v>5</v>
      </c>
      <c r="D3" s="106" t="s">
        <v>6</v>
      </c>
      <c r="E3" s="108" t="s">
        <v>4</v>
      </c>
      <c r="F3" s="109" t="s">
        <v>5</v>
      </c>
      <c r="G3" s="106" t="s">
        <v>6</v>
      </c>
    </row>
    <row r="4" spans="1:7" ht="21" customHeight="1" thickTop="1" x14ac:dyDescent="0.25">
      <c r="A4" s="4" t="s">
        <v>75</v>
      </c>
      <c r="B4" s="21">
        <v>287</v>
      </c>
      <c r="C4" s="22"/>
      <c r="D4" s="40"/>
      <c r="E4" s="21">
        <f>B4</f>
        <v>287</v>
      </c>
      <c r="F4" s="22"/>
      <c r="G4" s="40"/>
    </row>
    <row r="5" spans="1:7" ht="21" customHeight="1" x14ac:dyDescent="0.25">
      <c r="A5" s="8" t="s">
        <v>76</v>
      </c>
      <c r="B5" s="31"/>
      <c r="C5" s="24">
        <v>1039633</v>
      </c>
      <c r="D5" s="33"/>
      <c r="E5" s="31"/>
      <c r="F5" s="24">
        <f>C5</f>
        <v>1039633</v>
      </c>
      <c r="G5" s="33"/>
    </row>
    <row r="6" spans="1:7" ht="21" customHeight="1" thickBot="1" x14ac:dyDescent="0.3">
      <c r="A6" s="25" t="s">
        <v>9</v>
      </c>
      <c r="B6" s="87"/>
      <c r="C6" s="27"/>
      <c r="D6" s="14">
        <v>267123479</v>
      </c>
      <c r="E6" s="28"/>
      <c r="F6" s="28"/>
      <c r="G6" s="14">
        <v>534663552</v>
      </c>
    </row>
    <row r="7" spans="1:7" ht="25.35" customHeight="1" thickTop="1" thickBot="1" x14ac:dyDescent="0.3">
      <c r="A7" s="107" t="s">
        <v>12</v>
      </c>
      <c r="B7" s="113" t="s">
        <v>13</v>
      </c>
      <c r="C7" s="121"/>
      <c r="D7" s="55" t="s">
        <v>6</v>
      </c>
      <c r="E7" s="113" t="s">
        <v>13</v>
      </c>
      <c r="F7" s="121"/>
      <c r="G7" s="55" t="s">
        <v>6</v>
      </c>
    </row>
    <row r="8" spans="1:7" ht="21" customHeight="1" thickTop="1" x14ac:dyDescent="0.25">
      <c r="A8" s="29" t="s">
        <v>15</v>
      </c>
      <c r="B8" s="85"/>
      <c r="C8" s="17">
        <f>SUM(C9:C11)</f>
        <v>3019</v>
      </c>
      <c r="D8" s="84">
        <f>SUM(D9:D11)</f>
        <v>491565200</v>
      </c>
      <c r="E8" s="85"/>
      <c r="F8" s="17">
        <f>SUM(F9:F11)</f>
        <v>6441</v>
      </c>
      <c r="G8" s="84">
        <f>SUM(G9:G11)</f>
        <v>1054258400</v>
      </c>
    </row>
    <row r="9" spans="1:7" ht="21" customHeight="1" x14ac:dyDescent="0.25">
      <c r="A9" s="12" t="s">
        <v>18</v>
      </c>
      <c r="B9" s="86"/>
      <c r="C9" s="32">
        <v>150</v>
      </c>
      <c r="D9" s="33">
        <v>3100800</v>
      </c>
      <c r="E9" s="31"/>
      <c r="F9" s="32">
        <v>305</v>
      </c>
      <c r="G9" s="33">
        <v>6273000</v>
      </c>
    </row>
    <row r="10" spans="1:7" ht="21" customHeight="1" x14ac:dyDescent="0.25">
      <c r="A10" s="12" t="s">
        <v>51</v>
      </c>
      <c r="B10" s="86"/>
      <c r="C10" s="44">
        <v>705</v>
      </c>
      <c r="D10" s="82">
        <v>157372400</v>
      </c>
      <c r="E10" s="86"/>
      <c r="F10" s="44">
        <v>1545</v>
      </c>
      <c r="G10" s="82">
        <v>345562400</v>
      </c>
    </row>
    <row r="11" spans="1:7" ht="21" customHeight="1" thickBot="1" x14ac:dyDescent="0.3">
      <c r="A11" s="34" t="s">
        <v>52</v>
      </c>
      <c r="B11" s="87"/>
      <c r="C11" s="27">
        <v>2164</v>
      </c>
      <c r="D11" s="81">
        <v>331092000</v>
      </c>
      <c r="E11" s="87"/>
      <c r="F11" s="27">
        <v>4591</v>
      </c>
      <c r="G11" s="81">
        <v>702423000</v>
      </c>
    </row>
    <row r="12" spans="1:7" s="1" customFormat="1" ht="16.350000000000001" customHeight="1" thickTop="1" x14ac:dyDescent="0.25">
      <c r="A12" s="101" t="s">
        <v>79</v>
      </c>
      <c r="B12" s="2"/>
      <c r="C12" s="2"/>
      <c r="D12" s="2"/>
      <c r="E12" s="2"/>
      <c r="F12" s="2"/>
      <c r="G12" s="2"/>
    </row>
    <row r="13" spans="1:7" s="1" customFormat="1" ht="11.25" customHeight="1" x14ac:dyDescent="0.25">
      <c r="A13" s="101"/>
      <c r="B13" s="2"/>
      <c r="C13" s="2"/>
      <c r="D13" s="2"/>
      <c r="E13" s="2"/>
      <c r="F13" s="2"/>
      <c r="G13" s="2"/>
    </row>
    <row r="14" spans="1:7" s="1" customFormat="1" ht="11.25" customHeight="1" thickBot="1" x14ac:dyDescent="0.3">
      <c r="A14" s="101"/>
      <c r="B14" s="2"/>
      <c r="C14" s="2"/>
      <c r="D14" s="2"/>
      <c r="E14" s="2"/>
      <c r="F14" s="2"/>
      <c r="G14" s="2"/>
    </row>
    <row r="15" spans="1:7" s="1" customFormat="1" ht="27" customHeight="1" thickTop="1" thickBot="1" x14ac:dyDescent="0.3">
      <c r="A15" s="110" t="s">
        <v>81</v>
      </c>
      <c r="B15" s="111"/>
      <c r="C15" s="111"/>
      <c r="D15" s="111"/>
      <c r="E15" s="111"/>
      <c r="F15" s="111"/>
      <c r="G15" s="112"/>
    </row>
    <row r="16" spans="1:7" s="1" customFormat="1" ht="25.35" customHeight="1" thickTop="1" thickBot="1" x14ac:dyDescent="0.3">
      <c r="A16" s="105"/>
      <c r="B16" s="113" t="s">
        <v>1</v>
      </c>
      <c r="C16" s="113"/>
      <c r="D16" s="113"/>
      <c r="E16" s="113" t="s">
        <v>80</v>
      </c>
      <c r="F16" s="113"/>
      <c r="G16" s="113"/>
    </row>
    <row r="17" spans="1:7" s="1" customFormat="1" ht="32.25" customHeight="1" thickTop="1" thickBot="1" x14ac:dyDescent="0.3">
      <c r="A17" s="105" t="s">
        <v>50</v>
      </c>
      <c r="B17" s="108" t="s">
        <v>4</v>
      </c>
      <c r="C17" s="109" t="s">
        <v>5</v>
      </c>
      <c r="D17" s="106" t="s">
        <v>6</v>
      </c>
      <c r="E17" s="108" t="s">
        <v>4</v>
      </c>
      <c r="F17" s="109" t="s">
        <v>5</v>
      </c>
      <c r="G17" s="106" t="s">
        <v>6</v>
      </c>
    </row>
    <row r="18" spans="1:7" s="1" customFormat="1" ht="21" customHeight="1" thickTop="1" x14ac:dyDescent="0.25">
      <c r="A18" s="4" t="s">
        <v>75</v>
      </c>
      <c r="B18" s="21">
        <v>285</v>
      </c>
      <c r="C18" s="22"/>
      <c r="D18" s="40"/>
      <c r="E18" s="21">
        <f>B18</f>
        <v>285</v>
      </c>
      <c r="F18" s="22"/>
      <c r="G18" s="40"/>
    </row>
    <row r="19" spans="1:7" s="1" customFormat="1" ht="21" customHeight="1" x14ac:dyDescent="0.25">
      <c r="A19" s="8" t="s">
        <v>76</v>
      </c>
      <c r="B19" s="31"/>
      <c r="C19" s="24">
        <v>286107</v>
      </c>
      <c r="D19" s="33"/>
      <c r="E19" s="31"/>
      <c r="F19" s="24">
        <f>C19</f>
        <v>286107</v>
      </c>
      <c r="G19" s="33"/>
    </row>
    <row r="20" spans="1:7" s="1" customFormat="1" ht="21" customHeight="1" thickBot="1" x14ac:dyDescent="0.3">
      <c r="A20" s="25" t="s">
        <v>9</v>
      </c>
      <c r="B20" s="87"/>
      <c r="C20" s="27"/>
      <c r="D20" s="14">
        <v>7114910</v>
      </c>
      <c r="E20" s="28"/>
      <c r="F20" s="28"/>
      <c r="G20" s="14">
        <v>14296402</v>
      </c>
    </row>
    <row r="21" spans="1:7" s="1" customFormat="1" ht="25.35" customHeight="1" thickTop="1" thickBot="1" x14ac:dyDescent="0.3">
      <c r="A21" s="107" t="s">
        <v>12</v>
      </c>
      <c r="B21" s="113" t="s">
        <v>13</v>
      </c>
      <c r="C21" s="121"/>
      <c r="D21" s="55" t="s">
        <v>6</v>
      </c>
      <c r="E21" s="113" t="s">
        <v>13</v>
      </c>
      <c r="F21" s="121"/>
      <c r="G21" s="55" t="s">
        <v>6</v>
      </c>
    </row>
    <row r="22" spans="1:7" s="1" customFormat="1" ht="21" customHeight="1" thickTop="1" x14ac:dyDescent="0.25">
      <c r="A22" s="29" t="s">
        <v>15</v>
      </c>
      <c r="B22" s="85"/>
      <c r="C22" s="17">
        <f>SUM(C23:C25)</f>
        <v>274</v>
      </c>
      <c r="D22" s="84">
        <f>SUM(D23:D25)</f>
        <v>8310076</v>
      </c>
      <c r="E22" s="85"/>
      <c r="F22" s="17">
        <f>SUM(F23:F25)</f>
        <v>605</v>
      </c>
      <c r="G22" s="84">
        <f>SUM(G23:G25)</f>
        <v>14609962</v>
      </c>
    </row>
    <row r="23" spans="1:7" s="1" customFormat="1" ht="21" customHeight="1" x14ac:dyDescent="0.25">
      <c r="A23" s="12" t="s">
        <v>82</v>
      </c>
      <c r="B23" s="86"/>
      <c r="C23" s="32">
        <v>260</v>
      </c>
      <c r="D23" s="33">
        <v>4383076</v>
      </c>
      <c r="E23" s="31"/>
      <c r="F23" s="32">
        <v>585</v>
      </c>
      <c r="G23" s="33">
        <v>9224362</v>
      </c>
    </row>
    <row r="24" spans="1:7" s="1" customFormat="1" ht="21" customHeight="1" x14ac:dyDescent="0.25">
      <c r="A24" s="12" t="s">
        <v>51</v>
      </c>
      <c r="B24" s="86"/>
      <c r="C24" s="44">
        <v>8</v>
      </c>
      <c r="D24" s="82">
        <v>2091000</v>
      </c>
      <c r="E24" s="86"/>
      <c r="F24" s="44">
        <v>10</v>
      </c>
      <c r="G24" s="82">
        <v>2325600</v>
      </c>
    </row>
    <row r="25" spans="1:7" s="1" customFormat="1" ht="21" customHeight="1" thickBot="1" x14ac:dyDescent="0.3">
      <c r="A25" s="34" t="s">
        <v>52</v>
      </c>
      <c r="B25" s="87"/>
      <c r="C25" s="27">
        <v>6</v>
      </c>
      <c r="D25" s="81">
        <v>1836000</v>
      </c>
      <c r="E25" s="87"/>
      <c r="F25" s="27">
        <v>10</v>
      </c>
      <c r="G25" s="81">
        <v>3060000</v>
      </c>
    </row>
    <row r="26" spans="1:7" s="1" customFormat="1" ht="16.350000000000001" customHeight="1" thickTop="1" x14ac:dyDescent="0.25">
      <c r="A26" s="101" t="s">
        <v>83</v>
      </c>
      <c r="B26" s="2"/>
      <c r="C26" s="2"/>
      <c r="D26" s="2"/>
      <c r="E26" s="2"/>
      <c r="F26" s="2"/>
      <c r="G26" s="2"/>
    </row>
    <row r="27" spans="1:7" s="1" customFormat="1" ht="11.25" customHeight="1" x14ac:dyDescent="0.25">
      <c r="B27" s="2"/>
      <c r="C27" s="2"/>
      <c r="D27" s="2"/>
      <c r="E27" s="2"/>
      <c r="F27" s="2"/>
      <c r="G27" s="2"/>
    </row>
    <row r="28" spans="1:7" s="1" customFormat="1" ht="11.25" customHeight="1" thickBot="1" x14ac:dyDescent="0.3">
      <c r="B28" s="2"/>
      <c r="C28" s="2"/>
      <c r="D28" s="2"/>
      <c r="E28" s="2"/>
      <c r="F28" s="2"/>
      <c r="G28" s="2"/>
    </row>
    <row r="29" spans="1:7" s="1" customFormat="1" ht="27" customHeight="1" thickTop="1" thickBot="1" x14ac:dyDescent="0.3">
      <c r="A29" s="110" t="s">
        <v>92</v>
      </c>
      <c r="B29" s="111"/>
      <c r="C29" s="111"/>
      <c r="D29" s="111"/>
      <c r="E29" s="111"/>
      <c r="F29" s="111"/>
      <c r="G29" s="112"/>
    </row>
    <row r="30" spans="1:7" s="1" customFormat="1" ht="25.35" customHeight="1" thickTop="1" thickBot="1" x14ac:dyDescent="0.3">
      <c r="A30" s="105"/>
      <c r="B30" s="113" t="s">
        <v>1</v>
      </c>
      <c r="C30" s="113"/>
      <c r="D30" s="113"/>
      <c r="E30" s="113" t="s">
        <v>2</v>
      </c>
      <c r="F30" s="113"/>
      <c r="G30" s="113"/>
    </row>
    <row r="31" spans="1:7" s="1" customFormat="1" ht="32.25" customHeight="1" thickTop="1" thickBot="1" x14ac:dyDescent="0.3">
      <c r="A31" s="105" t="s">
        <v>35</v>
      </c>
      <c r="B31" s="108" t="s">
        <v>4</v>
      </c>
      <c r="C31" s="109" t="s">
        <v>5</v>
      </c>
      <c r="D31" s="106" t="s">
        <v>6</v>
      </c>
      <c r="E31" s="108" t="s">
        <v>4</v>
      </c>
      <c r="F31" s="109" t="s">
        <v>5</v>
      </c>
      <c r="G31" s="106" t="s">
        <v>6</v>
      </c>
    </row>
    <row r="32" spans="1:7" s="1" customFormat="1" ht="21" customHeight="1" thickTop="1" x14ac:dyDescent="0.25">
      <c r="A32" s="4" t="s">
        <v>96</v>
      </c>
      <c r="B32" s="85">
        <v>284</v>
      </c>
      <c r="C32" s="6"/>
      <c r="D32" s="40"/>
      <c r="E32" s="85">
        <f>B32</f>
        <v>284</v>
      </c>
      <c r="F32" s="6"/>
      <c r="G32" s="40"/>
    </row>
    <row r="33" spans="1:7" s="1" customFormat="1" ht="21" customHeight="1" x14ac:dyDescent="0.25">
      <c r="A33" s="8" t="s">
        <v>78</v>
      </c>
      <c r="B33" s="9"/>
      <c r="C33" s="24">
        <v>58518</v>
      </c>
      <c r="D33" s="33"/>
      <c r="E33" s="9"/>
      <c r="F33" s="24">
        <f>C33</f>
        <v>58518</v>
      </c>
      <c r="G33" s="33"/>
    </row>
    <row r="34" spans="1:7" s="1" customFormat="1" ht="21" customHeight="1" thickBot="1" x14ac:dyDescent="0.3">
      <c r="A34" s="25" t="s">
        <v>37</v>
      </c>
      <c r="B34" s="36"/>
      <c r="C34" s="28"/>
      <c r="D34" s="14">
        <v>191156720</v>
      </c>
      <c r="E34" s="36"/>
      <c r="F34" s="28"/>
      <c r="G34" s="14">
        <v>262978784</v>
      </c>
    </row>
    <row r="35" spans="1:7" s="1" customFormat="1" ht="19.5" customHeight="1" thickTop="1" x14ac:dyDescent="0.25">
      <c r="A35" s="102" t="s">
        <v>97</v>
      </c>
      <c r="B35" s="2"/>
      <c r="C35" s="2"/>
      <c r="D35" s="2"/>
      <c r="E35" s="2"/>
      <c r="F35" s="2"/>
      <c r="G35" s="2"/>
    </row>
    <row r="36" spans="1:7" s="1" customFormat="1" ht="11.25" customHeight="1" x14ac:dyDescent="0.25">
      <c r="B36" s="2"/>
      <c r="C36" s="2"/>
      <c r="D36" s="2"/>
      <c r="E36" s="2"/>
      <c r="F36" s="2"/>
      <c r="G36" s="2"/>
    </row>
    <row r="37" spans="1:7" s="1" customFormat="1" ht="11.25" customHeight="1" thickBot="1" x14ac:dyDescent="0.3">
      <c r="B37" s="2"/>
      <c r="C37" s="2"/>
      <c r="D37" s="2"/>
      <c r="E37" s="2"/>
      <c r="F37" s="2"/>
      <c r="G37" s="2"/>
    </row>
    <row r="38" spans="1:7" s="1" customFormat="1" ht="27" customHeight="1" thickTop="1" thickBot="1" x14ac:dyDescent="0.3">
      <c r="A38" s="110" t="s">
        <v>53</v>
      </c>
      <c r="B38" s="111"/>
      <c r="C38" s="111"/>
      <c r="D38" s="111"/>
      <c r="E38" s="111"/>
      <c r="F38" s="111"/>
      <c r="G38" s="112"/>
    </row>
    <row r="39" spans="1:7" s="1" customFormat="1" ht="25.35" customHeight="1" thickTop="1" thickBot="1" x14ac:dyDescent="0.3">
      <c r="A39" s="105"/>
      <c r="B39" s="113" t="s">
        <v>1</v>
      </c>
      <c r="C39" s="113"/>
      <c r="D39" s="113"/>
      <c r="E39" s="113" t="s">
        <v>2</v>
      </c>
      <c r="F39" s="113"/>
      <c r="G39" s="113"/>
    </row>
    <row r="40" spans="1:7" s="1" customFormat="1" ht="25.35" customHeight="1" thickTop="1" thickBot="1" x14ac:dyDescent="0.3">
      <c r="A40" s="105" t="s">
        <v>44</v>
      </c>
      <c r="B40" s="113" t="s">
        <v>93</v>
      </c>
      <c r="C40" s="121"/>
      <c r="D40" s="104" t="s">
        <v>6</v>
      </c>
      <c r="E40" s="113" t="s">
        <v>93</v>
      </c>
      <c r="F40" s="121"/>
      <c r="G40" s="104" t="s">
        <v>6</v>
      </c>
    </row>
    <row r="41" spans="1:7" s="1" customFormat="1" ht="21" customHeight="1" thickTop="1" x14ac:dyDescent="0.25">
      <c r="A41" s="29" t="s">
        <v>39</v>
      </c>
      <c r="B41" s="21"/>
      <c r="C41" s="22">
        <f>SUM(C42:C43)</f>
        <v>575304</v>
      </c>
      <c r="D41" s="40">
        <f>SUM(D42:D43)</f>
        <v>4317638276</v>
      </c>
      <c r="E41" s="21"/>
      <c r="F41" s="22">
        <f>C41</f>
        <v>575304</v>
      </c>
      <c r="G41" s="40">
        <f>SUM(G42:G43)</f>
        <v>8648843546</v>
      </c>
    </row>
    <row r="42" spans="1:7" s="1" customFormat="1" ht="21" customHeight="1" x14ac:dyDescent="0.25">
      <c r="A42" s="12" t="s">
        <v>54</v>
      </c>
      <c r="B42" s="31"/>
      <c r="C42" s="24">
        <v>513362</v>
      </c>
      <c r="D42" s="33">
        <v>3849734576</v>
      </c>
      <c r="E42" s="31"/>
      <c r="F42" s="24">
        <f>C42</f>
        <v>513362</v>
      </c>
      <c r="G42" s="33">
        <v>7713760946</v>
      </c>
    </row>
    <row r="43" spans="1:7" s="1" customFormat="1" ht="21" customHeight="1" thickBot="1" x14ac:dyDescent="0.3">
      <c r="A43" s="34" t="s">
        <v>55</v>
      </c>
      <c r="B43" s="87"/>
      <c r="C43" s="27">
        <v>61942</v>
      </c>
      <c r="D43" s="14">
        <v>467903700</v>
      </c>
      <c r="E43" s="28"/>
      <c r="F43" s="28">
        <f>C43</f>
        <v>61942</v>
      </c>
      <c r="G43" s="14">
        <v>935082600</v>
      </c>
    </row>
    <row r="44" spans="1:7" s="1" customFormat="1" ht="25.35" customHeight="1" thickTop="1" x14ac:dyDescent="0.25">
      <c r="B44" s="2"/>
      <c r="C44" s="2"/>
      <c r="D44" s="2"/>
      <c r="E44" s="2"/>
      <c r="F44" s="2"/>
      <c r="G44" s="2"/>
    </row>
    <row r="45" spans="1:7" s="1" customFormat="1" ht="25.35" customHeight="1" x14ac:dyDescent="0.25">
      <c r="B45" s="2"/>
      <c r="C45" s="2"/>
      <c r="D45" s="2"/>
      <c r="E45" s="2"/>
      <c r="F45" s="2"/>
      <c r="G45" s="2"/>
    </row>
    <row r="46" spans="1:7" s="1" customFormat="1" ht="21" customHeight="1" x14ac:dyDescent="0.25">
      <c r="B46" s="2"/>
      <c r="C46" s="2"/>
      <c r="D46" s="2"/>
      <c r="E46" s="2"/>
      <c r="F46" s="2"/>
      <c r="G46" s="2"/>
    </row>
    <row r="47" spans="1:7" s="1" customFormat="1" ht="21" customHeight="1" x14ac:dyDescent="0.25">
      <c r="B47" s="2"/>
      <c r="C47" s="2"/>
      <c r="D47" s="2"/>
      <c r="E47" s="2"/>
      <c r="F47" s="2"/>
      <c r="G47" s="2"/>
    </row>
    <row r="48" spans="1:7" s="1" customFormat="1" ht="21" customHeight="1" x14ac:dyDescent="0.25">
      <c r="B48" s="2"/>
      <c r="C48" s="2"/>
      <c r="D48" s="2"/>
      <c r="E48" s="2"/>
      <c r="F48" s="2"/>
      <c r="G48" s="2"/>
    </row>
  </sheetData>
  <mergeCells count="18">
    <mergeCell ref="B39:D39"/>
    <mergeCell ref="E39:G39"/>
    <mergeCell ref="B40:C40"/>
    <mergeCell ref="E40:F40"/>
    <mergeCell ref="A38:G38"/>
    <mergeCell ref="B30:D30"/>
    <mergeCell ref="E30:G30"/>
    <mergeCell ref="A1:G1"/>
    <mergeCell ref="B2:D2"/>
    <mergeCell ref="E2:G2"/>
    <mergeCell ref="B7:C7"/>
    <mergeCell ref="E7:F7"/>
    <mergeCell ref="A15:G15"/>
    <mergeCell ref="B16:D16"/>
    <mergeCell ref="E16:G16"/>
    <mergeCell ref="B21:C21"/>
    <mergeCell ref="E21:F21"/>
    <mergeCell ref="A29:G2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&amp;C&amp;"微軟正黑體,粗體"&amp;16勞工保險局110年2月統計提要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2" t="s">
        <v>56</v>
      </c>
      <c r="B1" s="123"/>
      <c r="C1" s="123"/>
      <c r="D1" s="123"/>
      <c r="E1" s="123"/>
      <c r="F1" s="123"/>
      <c r="G1" s="123"/>
      <c r="H1" s="124"/>
    </row>
    <row r="2" spans="1:8" ht="28.5" customHeight="1" thickTop="1" thickBot="1" x14ac:dyDescent="0.3">
      <c r="A2" s="118" t="s">
        <v>57</v>
      </c>
      <c r="B2" s="113" t="s">
        <v>84</v>
      </c>
      <c r="C2" s="113"/>
      <c r="D2" s="113"/>
      <c r="E2" s="113"/>
      <c r="F2" s="113" t="s">
        <v>80</v>
      </c>
      <c r="G2" s="113"/>
      <c r="H2" s="113"/>
    </row>
    <row r="3" spans="1:8" ht="28.9" customHeight="1" thickTop="1" thickBot="1" x14ac:dyDescent="0.3">
      <c r="A3" s="131"/>
      <c r="B3" s="127" t="s">
        <v>58</v>
      </c>
      <c r="C3" s="128"/>
      <c r="D3" s="129" t="s">
        <v>6</v>
      </c>
      <c r="E3" s="130"/>
      <c r="F3" s="125" t="s">
        <v>58</v>
      </c>
      <c r="G3" s="126"/>
      <c r="H3" s="117" t="s">
        <v>6</v>
      </c>
    </row>
    <row r="4" spans="1:8" ht="28.9" customHeight="1" thickTop="1" thickBot="1" x14ac:dyDescent="0.3">
      <c r="A4" s="119"/>
      <c r="B4" s="57" t="s">
        <v>94</v>
      </c>
      <c r="C4" s="58" t="s">
        <v>95</v>
      </c>
      <c r="D4" s="57" t="s">
        <v>94</v>
      </c>
      <c r="E4" s="58" t="s">
        <v>95</v>
      </c>
      <c r="F4" s="125"/>
      <c r="G4" s="126"/>
      <c r="H4" s="117"/>
    </row>
    <row r="5" spans="1:8" ht="32.450000000000003" customHeight="1" thickTop="1" x14ac:dyDescent="0.25">
      <c r="A5" s="8" t="s">
        <v>7</v>
      </c>
      <c r="B5" s="24">
        <v>3125901</v>
      </c>
      <c r="C5" s="24">
        <v>3104447</v>
      </c>
      <c r="D5" s="13"/>
      <c r="E5" s="11"/>
      <c r="F5" s="85"/>
      <c r="G5" s="17">
        <f>C5</f>
        <v>3104447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2838580384</v>
      </c>
      <c r="E6" s="11">
        <f>SUM(E7:E8)</f>
        <v>2843305063</v>
      </c>
      <c r="F6" s="86"/>
      <c r="G6" s="59"/>
      <c r="H6" s="11">
        <f>SUM(H7:H8)</f>
        <v>5681885447</v>
      </c>
    </row>
    <row r="7" spans="1:8" ht="32.450000000000003" customHeight="1" x14ac:dyDescent="0.25">
      <c r="A7" s="41" t="s">
        <v>60</v>
      </c>
      <c r="B7" s="10"/>
      <c r="C7" s="10"/>
      <c r="D7" s="13">
        <v>2838580384</v>
      </c>
      <c r="E7" s="11">
        <v>2843305063</v>
      </c>
      <c r="F7" s="86"/>
      <c r="G7" s="59"/>
      <c r="H7" s="11">
        <v>5681885447</v>
      </c>
    </row>
    <row r="8" spans="1:8" ht="32.450000000000003" customHeight="1" thickBot="1" x14ac:dyDescent="0.3">
      <c r="A8" s="42" t="s">
        <v>61</v>
      </c>
      <c r="B8" s="27"/>
      <c r="C8" s="27"/>
      <c r="D8" s="28">
        <v>0</v>
      </c>
      <c r="E8" s="14">
        <v>0</v>
      </c>
      <c r="F8" s="87"/>
      <c r="G8" s="27"/>
      <c r="H8" s="11">
        <v>0</v>
      </c>
    </row>
    <row r="9" spans="1:8" ht="32.450000000000003" customHeight="1" thickTop="1" thickBot="1" x14ac:dyDescent="0.3">
      <c r="A9" s="118" t="s">
        <v>12</v>
      </c>
      <c r="B9" s="113" t="s">
        <v>85</v>
      </c>
      <c r="C9" s="113"/>
      <c r="D9" s="113"/>
      <c r="E9" s="113"/>
      <c r="F9" s="113" t="s">
        <v>80</v>
      </c>
      <c r="G9" s="113"/>
      <c r="H9" s="113"/>
    </row>
    <row r="10" spans="1:8" ht="28.9" customHeight="1" thickTop="1" thickBot="1" x14ac:dyDescent="0.3">
      <c r="A10" s="131"/>
      <c r="B10" s="115" t="s">
        <v>58</v>
      </c>
      <c r="C10" s="116"/>
      <c r="D10" s="117" t="s">
        <v>6</v>
      </c>
      <c r="E10" s="113"/>
      <c r="F10" s="115" t="s">
        <v>58</v>
      </c>
      <c r="G10" s="116"/>
      <c r="H10" s="117" t="s">
        <v>6</v>
      </c>
    </row>
    <row r="11" spans="1:8" ht="25.9" customHeight="1" thickTop="1" thickBot="1" x14ac:dyDescent="0.3">
      <c r="A11" s="119"/>
      <c r="B11" s="53"/>
      <c r="C11" s="56" t="s">
        <v>14</v>
      </c>
      <c r="D11" s="117"/>
      <c r="E11" s="113"/>
      <c r="F11" s="53"/>
      <c r="G11" s="56" t="s">
        <v>14</v>
      </c>
      <c r="H11" s="117"/>
    </row>
    <row r="12" spans="1:8" ht="32.450000000000003" customHeight="1" thickTop="1" x14ac:dyDescent="0.25">
      <c r="A12" s="29" t="s">
        <v>15</v>
      </c>
      <c r="B12" s="16">
        <f>B17+B24</f>
        <v>1870351</v>
      </c>
      <c r="C12" s="17"/>
      <c r="D12" s="17"/>
      <c r="E12" s="84">
        <f>E13+E16</f>
        <v>7324495707</v>
      </c>
      <c r="F12" s="16">
        <f>F17+F24</f>
        <v>1872652</v>
      </c>
      <c r="G12" s="17"/>
      <c r="H12" s="30">
        <f>H13+H16</f>
        <v>14644157007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5201166607</v>
      </c>
      <c r="F13" s="31"/>
      <c r="G13" s="59"/>
      <c r="H13" s="60">
        <f>H14+H15</f>
        <v>10387270721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1810825298</v>
      </c>
      <c r="F14" s="31"/>
      <c r="G14" s="59"/>
      <c r="H14" s="60">
        <v>3616561731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3390341309</v>
      </c>
      <c r="F15" s="31"/>
      <c r="G15" s="59"/>
      <c r="H15" s="60">
        <v>6770708990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2123329100</v>
      </c>
      <c r="F16" s="67"/>
      <c r="G16" s="71"/>
      <c r="H16" s="72">
        <f>H19+H20+H22</f>
        <v>4256886286</v>
      </c>
    </row>
    <row r="17" spans="1:8" ht="32.450000000000003" customHeight="1" x14ac:dyDescent="0.25">
      <c r="A17" s="12" t="s">
        <v>17</v>
      </c>
      <c r="B17" s="61">
        <f>SUM(B18:B23)</f>
        <v>1868281</v>
      </c>
      <c r="C17" s="59">
        <f>SUM(C18:C23)</f>
        <v>11516</v>
      </c>
      <c r="D17" s="59"/>
      <c r="E17" s="82">
        <f>SUM(E18:E23)</f>
        <v>7205664711</v>
      </c>
      <c r="F17" s="31">
        <f t="shared" ref="F17:F23" si="0">B17</f>
        <v>1868281</v>
      </c>
      <c r="G17" s="59">
        <f>SUM(G18:G23)</f>
        <v>22150</v>
      </c>
      <c r="H17" s="60">
        <f>SUM(H18:H23)</f>
        <v>14398015173</v>
      </c>
    </row>
    <row r="18" spans="1:8" ht="32.450000000000003" customHeight="1" x14ac:dyDescent="0.25">
      <c r="A18" s="46" t="s">
        <v>66</v>
      </c>
      <c r="B18" s="5">
        <v>1201422</v>
      </c>
      <c r="C18" s="44">
        <v>9064</v>
      </c>
      <c r="D18" s="59"/>
      <c r="E18" s="82">
        <v>4613852582</v>
      </c>
      <c r="F18" s="31">
        <f t="shared" si="0"/>
        <v>1201422</v>
      </c>
      <c r="G18" s="32">
        <v>18175</v>
      </c>
      <c r="H18" s="45">
        <v>9212085069</v>
      </c>
    </row>
    <row r="19" spans="1:8" ht="32.450000000000003" customHeight="1" x14ac:dyDescent="0.25">
      <c r="A19" s="46" t="s">
        <v>67</v>
      </c>
      <c r="B19" s="5">
        <v>492834</v>
      </c>
      <c r="C19" s="10">
        <v>669</v>
      </c>
      <c r="D19" s="59"/>
      <c r="E19" s="82">
        <v>1861267636</v>
      </c>
      <c r="F19" s="31">
        <f t="shared" si="0"/>
        <v>492834</v>
      </c>
      <c r="G19" s="10">
        <v>714</v>
      </c>
      <c r="H19" s="45">
        <v>3732695948</v>
      </c>
    </row>
    <row r="20" spans="1:8" ht="32.450000000000003" customHeight="1" x14ac:dyDescent="0.25">
      <c r="A20" s="46" t="s">
        <v>68</v>
      </c>
      <c r="B20" s="5">
        <v>43019</v>
      </c>
      <c r="C20" s="10">
        <v>744</v>
      </c>
      <c r="D20" s="59"/>
      <c r="E20" s="82">
        <v>162521154</v>
      </c>
      <c r="F20" s="31">
        <f t="shared" si="0"/>
        <v>43019</v>
      </c>
      <c r="G20" s="10">
        <v>1119</v>
      </c>
      <c r="H20" s="45">
        <v>324599890</v>
      </c>
    </row>
    <row r="21" spans="1:8" ht="32.450000000000003" customHeight="1" x14ac:dyDescent="0.25">
      <c r="A21" s="46" t="s">
        <v>69</v>
      </c>
      <c r="B21" s="5">
        <v>7924</v>
      </c>
      <c r="C21" s="44">
        <v>64</v>
      </c>
      <c r="D21" s="59"/>
      <c r="E21" s="82">
        <v>29764019</v>
      </c>
      <c r="F21" s="31">
        <f t="shared" si="0"/>
        <v>7924</v>
      </c>
      <c r="G21" s="32">
        <v>156</v>
      </c>
      <c r="H21" s="45">
        <v>59529572</v>
      </c>
    </row>
    <row r="22" spans="1:8" ht="32.450000000000003" customHeight="1" x14ac:dyDescent="0.25">
      <c r="A22" s="46" t="s">
        <v>70</v>
      </c>
      <c r="B22" s="5">
        <v>19635</v>
      </c>
      <c r="C22" s="10">
        <v>85</v>
      </c>
      <c r="D22" s="59"/>
      <c r="E22" s="82">
        <v>99540310</v>
      </c>
      <c r="F22" s="31">
        <f t="shared" si="0"/>
        <v>19635</v>
      </c>
      <c r="G22" s="10">
        <v>144</v>
      </c>
      <c r="H22" s="45">
        <v>199590448</v>
      </c>
    </row>
    <row r="23" spans="1:8" ht="32.450000000000003" customHeight="1" x14ac:dyDescent="0.25">
      <c r="A23" s="46" t="s">
        <v>71</v>
      </c>
      <c r="B23" s="86">
        <v>103447</v>
      </c>
      <c r="C23" s="59">
        <v>890</v>
      </c>
      <c r="D23" s="59"/>
      <c r="E23" s="82">
        <v>438719010</v>
      </c>
      <c r="F23" s="31">
        <f t="shared" si="0"/>
        <v>103447</v>
      </c>
      <c r="G23" s="59">
        <v>1842</v>
      </c>
      <c r="H23" s="82">
        <v>869514246</v>
      </c>
    </row>
    <row r="24" spans="1:8" ht="32.450000000000003" customHeight="1" x14ac:dyDescent="0.25">
      <c r="A24" s="92" t="s">
        <v>16</v>
      </c>
      <c r="B24" s="93">
        <f>SUM(B25:B26)</f>
        <v>2070</v>
      </c>
      <c r="C24" s="94"/>
      <c r="D24" s="94"/>
      <c r="E24" s="95">
        <f>SUM(E25:E26)</f>
        <v>118830996</v>
      </c>
      <c r="F24" s="93">
        <f>SUM(F25:F26)</f>
        <v>4371</v>
      </c>
      <c r="G24" s="100"/>
      <c r="H24" s="95">
        <f>SUM(H25:H26)</f>
        <v>246141834</v>
      </c>
    </row>
    <row r="25" spans="1:8" ht="32.450000000000003" customHeight="1" x14ac:dyDescent="0.25">
      <c r="A25" s="46" t="s">
        <v>72</v>
      </c>
      <c r="B25" s="86">
        <v>1295</v>
      </c>
      <c r="C25" s="59"/>
      <c r="D25" s="59"/>
      <c r="E25" s="82">
        <v>47988246</v>
      </c>
      <c r="F25" s="86">
        <v>2824</v>
      </c>
      <c r="G25" s="59"/>
      <c r="H25" s="33">
        <v>104730564</v>
      </c>
    </row>
    <row r="26" spans="1:8" ht="32.450000000000003" customHeight="1" thickBot="1" x14ac:dyDescent="0.3">
      <c r="A26" s="47" t="s">
        <v>73</v>
      </c>
      <c r="B26" s="87">
        <v>775</v>
      </c>
      <c r="C26" s="27"/>
      <c r="D26" s="27"/>
      <c r="E26" s="81">
        <v>70842750</v>
      </c>
      <c r="F26" s="87">
        <v>1547</v>
      </c>
      <c r="G26" s="27"/>
      <c r="H26" s="14">
        <v>141411270</v>
      </c>
    </row>
    <row r="27" spans="1:8" s="49" customFormat="1" ht="24" customHeight="1" thickTop="1" x14ac:dyDescent="0.25">
      <c r="A27" s="102" t="s">
        <v>104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102" t="s">
        <v>105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102" t="s">
        <v>106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102" t="s">
        <v>107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102" t="s">
        <v>108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2" t="s">
        <v>109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2021-04-08T03:43:33Z</dcterms:created>
  <dcterms:modified xsi:type="dcterms:W3CDTF">2021-04-08T03:43:42Z</dcterms:modified>
  <dc:language/>
</cp:coreProperties>
</file>