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945" yWindow="165" windowWidth="12855" windowHeight="12435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4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12" i="4" s="1"/>
  <c r="H6" i="4"/>
  <c r="E6" i="4"/>
  <c r="D6" i="4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2" i="4" l="1"/>
  <c r="E16" i="1"/>
</calcChain>
</file>

<file path=xl/sharedStrings.xml><?xml version="1.0" encoding="utf-8"?>
<sst xmlns="http://schemas.openxmlformats.org/spreadsheetml/2006/main" count="256" uniqueCount="113">
  <si>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</si>
  <si>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</si>
  <si>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</si>
  <si>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</si>
  <si>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</si>
  <si>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</si>
  <si>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</si>
  <si>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</si>
  <si>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</si>
  <si>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</si>
  <si>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</si>
  <si>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</si>
  <si>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</si>
  <si>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</si>
  <si>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</si>
  <si>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</si>
  <si>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</si>
  <si>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</si>
  <si>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</si>
  <si>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</si>
  <si>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</si>
  <si>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</si>
  <si>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</si>
  <si>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</si>
  <si>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</si>
  <si>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</si>
  <si>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</si>
  <si>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</si>
  <si>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</si>
  <si>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</si>
  <si>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</si>
  <si>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</si>
  <si>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</si>
  <si>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</si>
  <si>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</si>
  <si>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</si>
  <si>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</si>
  <si>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</si>
  <si>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</si>
  <si>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</si>
  <si>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</si>
  <si>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</si>
  <si>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</si>
  <si>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</si>
  <si>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</si>
  <si>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</si>
  <si>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</si>
  <si>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</si>
  <si>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</si>
  <si>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</si>
  <si>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</si>
  <si>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</si>
  <si>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</si>
  <si>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</si>
  <si>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</si>
  <si>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</si>
  <si>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</si>
  <si>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</si>
  <si>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</si>
  <si>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</si>
  <si>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</si>
  <si>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</si>
  <si>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</si>
  <si>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</si>
  <si>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</si>
  <si>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</si>
  <si>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</si>
  <si>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</si>
  <si>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</si>
  <si>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</si>
  <si>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</si>
  <si>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</si>
  <si>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</si>
  <si>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</si>
  <si>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</si>
  <si>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</si>
  <si>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</si>
  <si>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</si>
  <si>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</si>
  <si>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</si>
  <si>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</si>
  <si>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</si>
  <si>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</si>
  <si>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</si>
  <si>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</si>
  <si>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</si>
  <si>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</si>
  <si>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</si>
  <si>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</si>
  <si>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</si>
  <si>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</si>
  <si>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</si>
  <si>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</si>
  <si>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</si>
  <si>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</si>
  <si>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</si>
  <si>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</si>
  <si>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</si>
  <si>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</si>
  <si>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</si>
  <si>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</si>
  <si>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</si>
  <si>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>註：農民退休儲金提繳基準(基本工資)24,000元，本月平均提繳率 9.8 %。</t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</si>
  <si>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</si>
  <si>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</si>
  <si>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</si>
  <si>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</si>
  <si>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t>　　</t>
    </r>
    <r>
      <rPr>
        <sz val="12"/>
        <rFont val="Times New Roman"/>
        <family val="1"/>
        <charset val="136"/>
      </rPr>
      <t>6. 4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753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223,353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836</t>
    </r>
    <r>
      <rPr>
        <sz val="12"/>
        <rFont val="Times New Roman"/>
        <family val="1"/>
      </rPr>
      <t>,061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</si>
  <si>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r>
      <rPr>
        <sz val="12"/>
        <rFont val="Times New Roman"/>
        <family val="1"/>
        <charset val="136"/>
      </rPr>
      <t xml:space="preserve">           </t>
    </r>
    <r>
      <rPr>
        <sz val="12"/>
        <rFont val="微軟正黑體"/>
        <family val="2"/>
        <charset val="136"/>
      </rPr>
      <t>含上下班災害費率</t>
    </r>
    <r>
      <rPr>
        <sz val="12"/>
        <rFont val="Times New Roman"/>
        <family val="1"/>
        <charset val="136"/>
      </rPr>
      <t xml:space="preserve"> 0.07%</t>
    </r>
    <r>
      <rPr>
        <sz val="12"/>
        <rFont val="細明體"/>
        <family val="3"/>
        <charset val="136"/>
      </rPr>
      <t>）。</t>
    </r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</si>
  <si>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1,553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7,404,724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29,672,460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</si>
  <si>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7,104,823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757,770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</si>
  <si>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5.64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</si>
  <si>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  <charset val="136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  <charset val="136"/>
      </rPr>
      <t>11</t>
    </r>
    <r>
      <rPr>
        <sz val="12"/>
        <rFont val="微軟正黑體"/>
        <family val="2"/>
        <charset val="136"/>
      </rPr>
      <t>月包含首發及續發，其他月份則為首發案件。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</si>
</sst>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8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5" t="s">
        <v>0</v>
      </c>
      <c r="B1" s="116"/>
      <c r="C1" s="116"/>
      <c r="D1" s="116"/>
      <c r="E1" s="116"/>
      <c r="F1" s="116"/>
      <c r="G1" s="117"/>
    </row>
    <row r="2" spans="1:7" ht="30" customHeight="1" thickTop="1" thickBot="1" x14ac:dyDescent="0.3">
      <c r="A2" s="3"/>
      <c r="B2" s="118" t="s">
        <v>1</v>
      </c>
      <c r="C2" s="118"/>
      <c r="D2" s="118"/>
      <c r="E2" s="118" t="s">
        <v>2</v>
      </c>
      <c r="F2" s="118"/>
      <c r="G2" s="118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78</v>
      </c>
      <c r="B4" s="5">
        <v>582938</v>
      </c>
      <c r="C4" s="6"/>
      <c r="D4" s="7"/>
      <c r="E4" s="5">
        <f>B4</f>
        <v>582938</v>
      </c>
      <c r="F4" s="6"/>
      <c r="G4" s="7"/>
    </row>
    <row r="5" spans="1:7" ht="28.35" customHeight="1" x14ac:dyDescent="0.25">
      <c r="A5" s="8" t="s">
        <v>79</v>
      </c>
      <c r="B5" s="9"/>
      <c r="C5" s="10">
        <v>10643713</v>
      </c>
      <c r="D5" s="11"/>
      <c r="E5" s="9"/>
      <c r="F5" s="10">
        <f>C5</f>
        <v>10643713</v>
      </c>
      <c r="G5" s="11"/>
    </row>
    <row r="6" spans="1:7" ht="28.35" customHeight="1" x14ac:dyDescent="0.25">
      <c r="A6" s="8" t="s">
        <v>8</v>
      </c>
      <c r="B6" s="77"/>
      <c r="C6" s="77"/>
      <c r="D6" s="33">
        <v>32707</v>
      </c>
      <c r="E6" s="77"/>
      <c r="F6" s="77"/>
      <c r="G6" s="33">
        <v>32697</v>
      </c>
    </row>
    <row r="7" spans="1:7" ht="28.35" customHeight="1" x14ac:dyDescent="0.25">
      <c r="A7" s="8" t="s">
        <v>9</v>
      </c>
      <c r="B7" s="77"/>
      <c r="C7" s="77"/>
      <c r="D7" s="33">
        <f>D8+D9</f>
        <v>36222209251</v>
      </c>
      <c r="E7" s="77"/>
      <c r="F7" s="77"/>
      <c r="G7" s="33">
        <f>G8+G9</f>
        <v>144308223827</v>
      </c>
    </row>
    <row r="8" spans="1:7" ht="28.35" customHeight="1" x14ac:dyDescent="0.25">
      <c r="A8" s="12" t="s">
        <v>10</v>
      </c>
      <c r="B8" s="13"/>
      <c r="C8" s="13"/>
      <c r="D8" s="11">
        <v>35544603506</v>
      </c>
      <c r="E8" s="13"/>
      <c r="F8" s="13"/>
      <c r="G8" s="11">
        <v>141607686280</v>
      </c>
    </row>
    <row r="9" spans="1:7" ht="28.35" customHeight="1" thickBot="1" x14ac:dyDescent="0.3">
      <c r="A9" s="12" t="s">
        <v>11</v>
      </c>
      <c r="B9" s="13"/>
      <c r="C9" s="13"/>
      <c r="D9" s="14">
        <v>677605745</v>
      </c>
      <c r="E9" s="13"/>
      <c r="F9" s="13"/>
      <c r="G9" s="11">
        <v>2700537547</v>
      </c>
    </row>
    <row r="10" spans="1:7" ht="30" customHeight="1" thickTop="1" thickBot="1" x14ac:dyDescent="0.3">
      <c r="A10" s="119" t="s">
        <v>12</v>
      </c>
      <c r="B10" s="120" t="s">
        <v>13</v>
      </c>
      <c r="C10" s="121"/>
      <c r="D10" s="122" t="s">
        <v>6</v>
      </c>
      <c r="E10" s="120" t="s">
        <v>13</v>
      </c>
      <c r="F10" s="121"/>
      <c r="G10" s="122" t="s">
        <v>6</v>
      </c>
    </row>
    <row r="11" spans="1:7" ht="23.25" customHeight="1" thickTop="1" thickBot="1" x14ac:dyDescent="0.3">
      <c r="A11" s="119"/>
      <c r="B11" s="53"/>
      <c r="C11" s="56" t="s">
        <v>14</v>
      </c>
      <c r="D11" s="122"/>
      <c r="E11" s="53"/>
      <c r="F11" s="56" t="s">
        <v>14</v>
      </c>
      <c r="G11" s="122"/>
    </row>
    <row r="12" spans="1:7" ht="28.35" customHeight="1" thickTop="1" x14ac:dyDescent="0.25">
      <c r="A12" s="4" t="s">
        <v>15</v>
      </c>
      <c r="B12" s="16">
        <f>B13+B14</f>
        <v>1643556</v>
      </c>
      <c r="C12" s="17"/>
      <c r="D12" s="7">
        <f>D13+D14</f>
        <v>40242467148</v>
      </c>
      <c r="E12" s="16">
        <f>E13+E14</f>
        <v>2676860</v>
      </c>
      <c r="F12" s="17"/>
      <c r="G12" s="7">
        <f>G13+G14</f>
        <v>154992290422</v>
      </c>
    </row>
    <row r="13" spans="1:7" ht="28.35" customHeight="1" x14ac:dyDescent="0.25">
      <c r="A13" s="12" t="s">
        <v>10</v>
      </c>
      <c r="B13" s="5">
        <v>1516218</v>
      </c>
      <c r="C13" s="18"/>
      <c r="D13" s="11">
        <v>39025738102</v>
      </c>
      <c r="E13" s="5">
        <v>1634894</v>
      </c>
      <c r="F13" s="10"/>
      <c r="G13" s="11">
        <v>151949887934</v>
      </c>
    </row>
    <row r="14" spans="1:7" ht="28.35" customHeight="1" thickBot="1" x14ac:dyDescent="0.3">
      <c r="A14" s="12" t="s">
        <v>11</v>
      </c>
      <c r="B14" s="5">
        <v>127338</v>
      </c>
      <c r="C14" s="18"/>
      <c r="D14" s="11">
        <v>1216729046</v>
      </c>
      <c r="E14" s="5">
        <v>1041966</v>
      </c>
      <c r="F14" s="10"/>
      <c r="G14" s="11">
        <v>3042402488</v>
      </c>
    </row>
    <row r="15" spans="1:7" ht="28.35" customHeight="1" x14ac:dyDescent="0.25">
      <c r="A15" s="62" t="s">
        <v>16</v>
      </c>
      <c r="B15" s="63">
        <f>B17+B18+B20+B23+B26+B28</f>
        <v>167018</v>
      </c>
      <c r="C15" s="64"/>
      <c r="D15" s="65">
        <f>D17+D18+D20+D23+D26+D28</f>
        <v>14257221278</v>
      </c>
      <c r="E15" s="63">
        <f>E17+E18+E20+E23+E26+E28</f>
        <v>1200322</v>
      </c>
      <c r="F15" s="64"/>
      <c r="G15" s="65">
        <f>G17+G18+G20+G23+G26+G28</f>
        <v>52178152482</v>
      </c>
    </row>
    <row r="16" spans="1:7" ht="28.35" customHeight="1" thickBot="1" x14ac:dyDescent="0.3">
      <c r="A16" s="66" t="s">
        <v>17</v>
      </c>
      <c r="B16" s="67">
        <f t="shared" ref="B16:G16" si="0">B21+B24+B27</f>
        <v>1476538</v>
      </c>
      <c r="C16" s="68">
        <f t="shared" si="0"/>
        <v>11799</v>
      </c>
      <c r="D16" s="69">
        <f t="shared" si="0"/>
        <v>25985245870</v>
      </c>
      <c r="E16" s="67">
        <f t="shared" si="0"/>
        <v>1476538</v>
      </c>
      <c r="F16" s="68">
        <f t="shared" si="0"/>
        <v>45994</v>
      </c>
      <c r="G16" s="69">
        <f t="shared" si="0"/>
        <v>102814137940</v>
      </c>
    </row>
    <row r="17" spans="1:7" ht="28.35" customHeight="1" x14ac:dyDescent="0.25">
      <c r="A17" s="62" t="s">
        <v>18</v>
      </c>
      <c r="B17" s="78">
        <v>9490</v>
      </c>
      <c r="C17" s="79"/>
      <c r="D17" s="80">
        <v>620341000</v>
      </c>
      <c r="E17" s="78">
        <v>37653</v>
      </c>
      <c r="F17" s="79"/>
      <c r="G17" s="80">
        <v>2454114094</v>
      </c>
    </row>
    <row r="18" spans="1:7" ht="28.35" customHeight="1" x14ac:dyDescent="0.25">
      <c r="A18" s="88" t="s">
        <v>19</v>
      </c>
      <c r="B18" s="89">
        <v>13326</v>
      </c>
      <c r="C18" s="90"/>
      <c r="D18" s="91">
        <v>258850507</v>
      </c>
      <c r="E18" s="89">
        <v>50550</v>
      </c>
      <c r="F18" s="90"/>
      <c r="G18" s="91">
        <v>1011276958</v>
      </c>
    </row>
    <row r="19" spans="1:7" ht="28.35" customHeight="1" x14ac:dyDescent="0.25">
      <c r="A19" s="12" t="s">
        <v>20</v>
      </c>
      <c r="B19" s="76">
        <f>B20+B21</f>
        <v>6445</v>
      </c>
      <c r="C19" s="59"/>
      <c r="D19" s="74">
        <f>D20+D21</f>
        <v>513241782</v>
      </c>
      <c r="E19" s="76">
        <f>E20+E21</f>
        <v>10648</v>
      </c>
      <c r="F19" s="59"/>
      <c r="G19" s="74">
        <f>G20+G21</f>
        <v>1881956294</v>
      </c>
    </row>
    <row r="20" spans="1:7" ht="28.35" customHeight="1" x14ac:dyDescent="0.25">
      <c r="A20" s="43" t="s">
        <v>21</v>
      </c>
      <c r="B20" s="76">
        <v>1543</v>
      </c>
      <c r="C20" s="59"/>
      <c r="D20" s="74">
        <v>456193222</v>
      </c>
      <c r="E20" s="76">
        <v>5746</v>
      </c>
      <c r="F20" s="59"/>
      <c r="G20" s="74">
        <v>1653986093</v>
      </c>
    </row>
    <row r="21" spans="1:7" ht="28.35" customHeight="1" x14ac:dyDescent="0.25">
      <c r="A21" s="43" t="s">
        <v>22</v>
      </c>
      <c r="B21" s="76">
        <v>4902</v>
      </c>
      <c r="C21" s="59">
        <v>41</v>
      </c>
      <c r="D21" s="74">
        <v>57048560</v>
      </c>
      <c r="E21" s="76">
        <f>B21</f>
        <v>4902</v>
      </c>
      <c r="F21" s="59">
        <v>154</v>
      </c>
      <c r="G21" s="74">
        <v>227970201</v>
      </c>
    </row>
    <row r="22" spans="1:7" ht="28.35" customHeight="1" x14ac:dyDescent="0.25">
      <c r="A22" s="92" t="s">
        <v>23</v>
      </c>
      <c r="B22" s="93">
        <f>B23+B24</f>
        <v>1445483</v>
      </c>
      <c r="C22" s="94"/>
      <c r="D22" s="95">
        <f>D23+D24</f>
        <v>35226075673</v>
      </c>
      <c r="E22" s="93">
        <f>E23+E24</f>
        <v>1469861</v>
      </c>
      <c r="F22" s="94"/>
      <c r="G22" s="95">
        <f>G23+G24</f>
        <v>137177877529</v>
      </c>
    </row>
    <row r="23" spans="1:7" ht="28.35" customHeight="1" x14ac:dyDescent="0.25">
      <c r="A23" s="43" t="s">
        <v>21</v>
      </c>
      <c r="B23" s="86">
        <v>9002</v>
      </c>
      <c r="C23" s="59"/>
      <c r="D23" s="82">
        <v>9744954600</v>
      </c>
      <c r="E23" s="86">
        <v>33380</v>
      </c>
      <c r="F23" s="59"/>
      <c r="G23" s="82">
        <v>36343893683</v>
      </c>
    </row>
    <row r="24" spans="1:7" ht="28.35" customHeight="1" x14ac:dyDescent="0.25">
      <c r="A24" s="43" t="s">
        <v>24</v>
      </c>
      <c r="B24" s="86">
        <v>1436481</v>
      </c>
      <c r="C24" s="59">
        <v>11232</v>
      </c>
      <c r="D24" s="82">
        <v>25481121073</v>
      </c>
      <c r="E24" s="86">
        <f>B24</f>
        <v>1436481</v>
      </c>
      <c r="F24" s="59">
        <v>44027</v>
      </c>
      <c r="G24" s="82">
        <v>100833983846</v>
      </c>
    </row>
    <row r="25" spans="1:7" ht="28.35" customHeight="1" x14ac:dyDescent="0.25">
      <c r="A25" s="92" t="s">
        <v>25</v>
      </c>
      <c r="B25" s="93">
        <f>B26+B27</f>
        <v>47548</v>
      </c>
      <c r="C25" s="94"/>
      <c r="D25" s="95">
        <f>D26+D27</f>
        <v>2728792739</v>
      </c>
      <c r="E25" s="93">
        <f>E26+E27</f>
        <v>84207</v>
      </c>
      <c r="F25" s="94"/>
      <c r="G25" s="95">
        <f>G26+G27</f>
        <v>10656892230</v>
      </c>
    </row>
    <row r="26" spans="1:7" ht="28.35" customHeight="1" x14ac:dyDescent="0.25">
      <c r="A26" s="43" t="s">
        <v>21</v>
      </c>
      <c r="B26" s="86">
        <v>12393</v>
      </c>
      <c r="C26" s="59"/>
      <c r="D26" s="82">
        <v>2281716502</v>
      </c>
      <c r="E26" s="86">
        <v>49052</v>
      </c>
      <c r="F26" s="59"/>
      <c r="G26" s="82">
        <v>8904708337</v>
      </c>
    </row>
    <row r="27" spans="1:7" ht="28.35" customHeight="1" x14ac:dyDescent="0.25">
      <c r="A27" s="96" t="s">
        <v>24</v>
      </c>
      <c r="B27" s="97">
        <v>35155</v>
      </c>
      <c r="C27" s="98">
        <v>526</v>
      </c>
      <c r="D27" s="99">
        <v>447076237</v>
      </c>
      <c r="E27" s="97">
        <f>B27</f>
        <v>35155</v>
      </c>
      <c r="F27" s="98">
        <v>1813</v>
      </c>
      <c r="G27" s="99">
        <v>1752183893</v>
      </c>
    </row>
    <row r="28" spans="1:7" ht="28.35" customHeight="1" thickBot="1" x14ac:dyDescent="0.3">
      <c r="A28" s="42" t="s">
        <v>26</v>
      </c>
      <c r="B28" s="36">
        <v>121264</v>
      </c>
      <c r="C28" s="28"/>
      <c r="D28" s="14">
        <v>895165447</v>
      </c>
      <c r="E28" s="36">
        <v>1023941</v>
      </c>
      <c r="F28" s="28"/>
      <c r="G28" s="14">
        <v>1810173317</v>
      </c>
    </row>
    <row r="29" spans="1:7" ht="20.25" customHeight="1" thickTop="1" x14ac:dyDescent="0.25">
      <c r="A29" s="106" t="s">
        <v>95</v>
      </c>
    </row>
    <row r="30" spans="1:7" ht="20.25" customHeight="1" x14ac:dyDescent="0.25">
      <c r="A30" s="107" t="s">
        <v>108</v>
      </c>
    </row>
    <row r="31" spans="1:7" ht="20.25" customHeight="1" x14ac:dyDescent="0.25">
      <c r="A31" s="107" t="s">
        <v>109</v>
      </c>
    </row>
    <row r="32" spans="1:7" ht="21" customHeight="1" x14ac:dyDescent="0.25">
      <c r="A32" s="107" t="s">
        <v>90</v>
      </c>
    </row>
    <row r="33" spans="1:1" x14ac:dyDescent="0.25">
      <c r="A33" s="114"/>
    </row>
    <row r="34" spans="1:1" x14ac:dyDescent="0.25">
      <c r="A34" s="114"/>
    </row>
    <row r="35" spans="1:1" x14ac:dyDescent="0.25">
      <c r="A35" s="114"/>
    </row>
    <row r="36" spans="1:1" x14ac:dyDescent="0.25">
      <c r="A36" s="114"/>
    </row>
    <row r="37" spans="1:1" x14ac:dyDescent="0.25">
      <c r="A37" s="114"/>
    </row>
    <row r="38" spans="1:1" x14ac:dyDescent="0.25">
      <c r="A38" s="114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&amp;C&amp;"微軟正黑體,粗體"&amp;16勞工保險局110年4月統計提要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5" t="s">
        <v>27</v>
      </c>
      <c r="B1" s="116"/>
      <c r="C1" s="116"/>
      <c r="D1" s="116"/>
      <c r="E1" s="116"/>
      <c r="F1" s="116"/>
      <c r="G1" s="117"/>
    </row>
    <row r="2" spans="1:7" ht="25.35" customHeight="1" thickTop="1" thickBot="1" x14ac:dyDescent="0.3">
      <c r="A2" s="3"/>
      <c r="B2" s="118" t="s">
        <v>1</v>
      </c>
      <c r="C2" s="118"/>
      <c r="D2" s="118"/>
      <c r="E2" s="118" t="s">
        <v>2</v>
      </c>
      <c r="F2" s="118"/>
      <c r="G2" s="118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535743</v>
      </c>
      <c r="C4" s="22"/>
      <c r="D4" s="7"/>
      <c r="E4" s="21">
        <f>B4</f>
        <v>535743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7115474</v>
      </c>
      <c r="D5" s="11"/>
      <c r="E5" s="23"/>
      <c r="F5" s="24">
        <f>C5</f>
        <v>7115474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34385</v>
      </c>
      <c r="E6" s="13"/>
      <c r="F6" s="13"/>
      <c r="G6" s="11">
        <v>34363</v>
      </c>
    </row>
    <row r="7" spans="1:7" ht="20.100000000000001" customHeight="1" thickBot="1" x14ac:dyDescent="0.3">
      <c r="A7" s="25" t="s">
        <v>9</v>
      </c>
      <c r="B7" s="26"/>
      <c r="C7" s="27"/>
      <c r="D7" s="14">
        <v>2467922814</v>
      </c>
      <c r="E7" s="28"/>
      <c r="F7" s="28"/>
      <c r="G7" s="14">
        <v>9821203431</v>
      </c>
    </row>
    <row r="8" spans="1:7" ht="19.5" customHeight="1" thickTop="1" thickBot="1" x14ac:dyDescent="0.3">
      <c r="A8" s="123" t="s">
        <v>12</v>
      </c>
      <c r="B8" s="120" t="s">
        <v>13</v>
      </c>
      <c r="C8" s="120"/>
      <c r="D8" s="120" t="s">
        <v>6</v>
      </c>
      <c r="E8" s="120" t="s">
        <v>13</v>
      </c>
      <c r="F8" s="120"/>
      <c r="G8" s="120" t="s">
        <v>6</v>
      </c>
    </row>
    <row r="9" spans="1:7" ht="17.25" thickBot="1" x14ac:dyDescent="0.3">
      <c r="A9" s="124"/>
      <c r="B9" s="53"/>
      <c r="C9" s="54" t="s">
        <v>28</v>
      </c>
      <c r="D9" s="125"/>
      <c r="E9" s="15"/>
      <c r="F9" s="54" t="s">
        <v>28</v>
      </c>
      <c r="G9" s="125"/>
    </row>
    <row r="10" spans="1:7" ht="20.100000000000001" customHeight="1" thickTop="1" x14ac:dyDescent="0.25">
      <c r="A10" s="29" t="s">
        <v>15</v>
      </c>
      <c r="B10" s="16">
        <f t="shared" ref="B10:G10" si="0">SUM(B11:B15)</f>
        <v>266356</v>
      </c>
      <c r="C10" s="17">
        <f t="shared" si="0"/>
        <v>50729</v>
      </c>
      <c r="D10" s="30">
        <f t="shared" si="0"/>
        <v>1757948759</v>
      </c>
      <c r="E10" s="16">
        <f t="shared" si="0"/>
        <v>482373</v>
      </c>
      <c r="F10" s="17">
        <f t="shared" si="0"/>
        <v>100250</v>
      </c>
      <c r="G10" s="30">
        <f t="shared" si="0"/>
        <v>6696567277</v>
      </c>
    </row>
    <row r="11" spans="1:7" ht="20.100000000000001" customHeight="1" x14ac:dyDescent="0.25">
      <c r="A11" s="12" t="s">
        <v>29</v>
      </c>
      <c r="B11" s="5">
        <v>33154</v>
      </c>
      <c r="C11" s="10">
        <v>6207</v>
      </c>
      <c r="D11" s="19">
        <v>763066924</v>
      </c>
      <c r="E11" s="31">
        <v>140653</v>
      </c>
      <c r="F11" s="32">
        <v>25670</v>
      </c>
      <c r="G11" s="33">
        <v>3223056991</v>
      </c>
    </row>
    <row r="12" spans="1:7" ht="20.100000000000001" customHeight="1" x14ac:dyDescent="0.25">
      <c r="A12" s="12" t="s">
        <v>30</v>
      </c>
      <c r="B12" s="5">
        <v>2912</v>
      </c>
      <c r="C12" s="10">
        <f>B12</f>
        <v>2912</v>
      </c>
      <c r="D12" s="19">
        <v>139206320</v>
      </c>
      <c r="E12" s="5">
        <v>13158</v>
      </c>
      <c r="F12" s="10">
        <v>13158</v>
      </c>
      <c r="G12" s="19">
        <v>628021430</v>
      </c>
    </row>
    <row r="13" spans="1:7" ht="20.100000000000001" customHeight="1" x14ac:dyDescent="0.25">
      <c r="A13" s="12" t="s">
        <v>31</v>
      </c>
      <c r="B13" s="5">
        <v>2158</v>
      </c>
      <c r="C13" s="10">
        <v>777</v>
      </c>
      <c r="D13" s="19">
        <v>51209854</v>
      </c>
      <c r="E13" s="5">
        <v>7664</v>
      </c>
      <c r="F13" s="10">
        <v>2325</v>
      </c>
      <c r="G13" s="19">
        <v>178244946</v>
      </c>
    </row>
    <row r="14" spans="1:7" ht="20.100000000000001" customHeight="1" x14ac:dyDescent="0.25">
      <c r="A14" s="12" t="s">
        <v>32</v>
      </c>
      <c r="B14" s="5">
        <v>32579</v>
      </c>
      <c r="C14" s="10">
        <v>6427</v>
      </c>
      <c r="D14" s="19">
        <v>657502386</v>
      </c>
      <c r="E14" s="5">
        <v>125552</v>
      </c>
      <c r="F14" s="10">
        <v>24745</v>
      </c>
      <c r="G14" s="19">
        <v>2520433942</v>
      </c>
    </row>
    <row r="15" spans="1:7" ht="20.100000000000001" customHeight="1" thickBot="1" x14ac:dyDescent="0.3">
      <c r="A15" s="34" t="s">
        <v>33</v>
      </c>
      <c r="B15" s="26">
        <v>195553</v>
      </c>
      <c r="C15" s="27">
        <v>34406</v>
      </c>
      <c r="D15" s="35">
        <v>146963275</v>
      </c>
      <c r="E15" s="26">
        <v>195346</v>
      </c>
      <c r="F15" s="27">
        <v>34352</v>
      </c>
      <c r="G15" s="35">
        <v>146809968</v>
      </c>
    </row>
    <row r="16" spans="1:7" ht="15.95" customHeight="1" thickTop="1" x14ac:dyDescent="0.25">
      <c r="A16" s="20" t="s">
        <v>89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5" t="s">
        <v>43</v>
      </c>
      <c r="B18" s="116"/>
      <c r="C18" s="116"/>
      <c r="D18" s="116"/>
      <c r="E18" s="116"/>
      <c r="F18" s="116"/>
      <c r="G18" s="117"/>
    </row>
    <row r="19" spans="1:7" ht="25.15" customHeight="1" thickTop="1" thickBot="1" x14ac:dyDescent="0.3">
      <c r="A19" s="3"/>
      <c r="B19" s="118" t="s">
        <v>1</v>
      </c>
      <c r="C19" s="118"/>
      <c r="D19" s="118"/>
      <c r="E19" s="118" t="s">
        <v>2</v>
      </c>
      <c r="F19" s="118"/>
      <c r="G19" s="118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80</v>
      </c>
      <c r="B21" s="16">
        <v>542791</v>
      </c>
      <c r="C21" s="6"/>
      <c r="D21" s="7"/>
      <c r="E21" s="16">
        <f>B21</f>
        <v>542791</v>
      </c>
      <c r="F21" s="6"/>
      <c r="G21" s="7"/>
    </row>
    <row r="22" spans="1:7" ht="20.100000000000001" customHeight="1" x14ac:dyDescent="0.25">
      <c r="A22" s="8" t="s">
        <v>81</v>
      </c>
      <c r="B22" s="9"/>
      <c r="C22" s="24">
        <v>7164143</v>
      </c>
      <c r="D22" s="11"/>
      <c r="E22" s="9"/>
      <c r="F22" s="24">
        <f>C22</f>
        <v>7164143</v>
      </c>
      <c r="G22" s="11"/>
    </row>
    <row r="23" spans="1:7" ht="20.100000000000001" customHeight="1" x14ac:dyDescent="0.25">
      <c r="A23" s="8" t="s">
        <v>91</v>
      </c>
      <c r="B23" s="23"/>
      <c r="C23" s="13"/>
      <c r="D23" s="11">
        <v>40942</v>
      </c>
      <c r="E23" s="23"/>
      <c r="F23" s="13"/>
      <c r="G23" s="11">
        <v>40706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20400989982</v>
      </c>
      <c r="E24" s="36"/>
      <c r="F24" s="28"/>
      <c r="G24" s="14">
        <v>80552988250</v>
      </c>
    </row>
    <row r="25" spans="1:7" ht="19.5" customHeight="1" thickTop="1" thickBot="1" x14ac:dyDescent="0.3">
      <c r="A25" s="119" t="s">
        <v>44</v>
      </c>
      <c r="B25" s="120" t="s">
        <v>13</v>
      </c>
      <c r="C25" s="121"/>
      <c r="D25" s="122" t="s">
        <v>6</v>
      </c>
      <c r="E25" s="120" t="s">
        <v>13</v>
      </c>
      <c r="F25" s="121"/>
      <c r="G25" s="122" t="s">
        <v>6</v>
      </c>
    </row>
    <row r="26" spans="1:7" ht="17.25" customHeight="1" thickTop="1" thickBot="1" x14ac:dyDescent="0.3">
      <c r="A26" s="119"/>
      <c r="B26" s="53"/>
      <c r="C26" s="56" t="s">
        <v>45</v>
      </c>
      <c r="D26" s="122"/>
      <c r="E26" s="15"/>
      <c r="F26" s="56" t="s">
        <v>45</v>
      </c>
      <c r="G26" s="122"/>
    </row>
    <row r="27" spans="1:7" ht="20.100000000000001" customHeight="1" thickTop="1" x14ac:dyDescent="0.25">
      <c r="A27" s="29" t="s">
        <v>39</v>
      </c>
      <c r="B27" s="38">
        <f t="shared" ref="B27:G27" si="1">SUM(B28:B31)</f>
        <v>10373</v>
      </c>
      <c r="C27" s="39">
        <f t="shared" si="1"/>
        <v>387</v>
      </c>
      <c r="D27" s="39">
        <f t="shared" si="1"/>
        <v>2944555828</v>
      </c>
      <c r="E27" s="38">
        <f t="shared" si="1"/>
        <v>41228</v>
      </c>
      <c r="F27" s="39">
        <f t="shared" si="1"/>
        <v>1063</v>
      </c>
      <c r="G27" s="40">
        <f t="shared" si="1"/>
        <v>11611089485</v>
      </c>
    </row>
    <row r="28" spans="1:7" ht="20.100000000000001" customHeight="1" x14ac:dyDescent="0.25">
      <c r="A28" s="12" t="s">
        <v>46</v>
      </c>
      <c r="B28" s="31">
        <v>6858</v>
      </c>
      <c r="C28" s="32"/>
      <c r="D28" s="33">
        <v>2505684076</v>
      </c>
      <c r="E28" s="31">
        <v>26973</v>
      </c>
      <c r="F28" s="32"/>
      <c r="G28" s="33">
        <v>9892627485</v>
      </c>
    </row>
    <row r="29" spans="1:7" ht="20.100000000000001" customHeight="1" x14ac:dyDescent="0.25">
      <c r="A29" s="12" t="s">
        <v>47</v>
      </c>
      <c r="B29" s="5">
        <v>1229</v>
      </c>
      <c r="C29" s="10"/>
      <c r="D29" s="19">
        <v>322281087</v>
      </c>
      <c r="E29" s="5">
        <v>4832</v>
      </c>
      <c r="F29" s="10"/>
      <c r="G29" s="19">
        <v>1238023177</v>
      </c>
    </row>
    <row r="30" spans="1:7" ht="20.100000000000001" customHeight="1" x14ac:dyDescent="0.25">
      <c r="A30" s="12" t="s">
        <v>48</v>
      </c>
      <c r="B30" s="5">
        <v>1899</v>
      </c>
      <c r="C30" s="10"/>
      <c r="D30" s="19">
        <v>109560825</v>
      </c>
      <c r="E30" s="5">
        <v>7386</v>
      </c>
      <c r="F30" s="10"/>
      <c r="G30" s="19">
        <v>430885350</v>
      </c>
    </row>
    <row r="31" spans="1:7" ht="20.100000000000001" customHeight="1" thickBot="1" x14ac:dyDescent="0.3">
      <c r="A31" s="34" t="s">
        <v>94</v>
      </c>
      <c r="B31" s="26">
        <v>387</v>
      </c>
      <c r="C31" s="27">
        <v>387</v>
      </c>
      <c r="D31" s="35">
        <v>7029840</v>
      </c>
      <c r="E31" s="26">
        <v>2037</v>
      </c>
      <c r="F31" s="27">
        <v>1063</v>
      </c>
      <c r="G31" s="35">
        <v>49553473</v>
      </c>
    </row>
    <row r="32" spans="1:7" ht="15.95" customHeight="1" thickTop="1" x14ac:dyDescent="0.25">
      <c r="A32" s="107" t="s">
        <v>110</v>
      </c>
    </row>
    <row r="33" spans="1:7" ht="15.95" customHeight="1" x14ac:dyDescent="0.25">
      <c r="A33" s="107" t="s">
        <v>111</v>
      </c>
    </row>
    <row r="34" spans="1:7" ht="15.95" customHeight="1" x14ac:dyDescent="0.25">
      <c r="A34" s="107" t="s">
        <v>112</v>
      </c>
    </row>
    <row r="35" spans="1:7" ht="9.9499999999999993" customHeight="1" thickBot="1" x14ac:dyDescent="0.3">
      <c r="A35" s="106"/>
    </row>
    <row r="36" spans="1:7" ht="23.1" customHeight="1" thickTop="1" thickBot="1" x14ac:dyDescent="0.3">
      <c r="A36" s="115" t="s">
        <v>34</v>
      </c>
      <c r="B36" s="116"/>
      <c r="C36" s="116"/>
      <c r="D36" s="116"/>
      <c r="E36" s="116"/>
      <c r="F36" s="116"/>
      <c r="G36" s="117"/>
    </row>
    <row r="37" spans="1:7" ht="28.15" customHeight="1" thickTop="1" thickBot="1" x14ac:dyDescent="0.3">
      <c r="A37" s="73"/>
      <c r="B37" s="118" t="s">
        <v>1</v>
      </c>
      <c r="C37" s="118"/>
      <c r="D37" s="118"/>
      <c r="E37" s="118" t="s">
        <v>2</v>
      </c>
      <c r="F37" s="118"/>
      <c r="G37" s="118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80</v>
      </c>
      <c r="B39" s="16">
        <v>547282</v>
      </c>
      <c r="C39" s="6"/>
      <c r="D39" s="7"/>
      <c r="E39" s="75">
        <f>B39</f>
        <v>547282</v>
      </c>
      <c r="F39" s="6"/>
      <c r="G39" s="40"/>
    </row>
    <row r="40" spans="1:7" ht="20.100000000000001" customHeight="1" x14ac:dyDescent="0.25">
      <c r="A40" s="8" t="s">
        <v>81</v>
      </c>
      <c r="B40" s="9"/>
      <c r="C40" s="24">
        <v>7725777</v>
      </c>
      <c r="D40" s="11"/>
      <c r="E40" s="9"/>
      <c r="F40" s="24">
        <f>C40</f>
        <v>7725777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34064</v>
      </c>
      <c r="E41" s="31"/>
      <c r="F41" s="32"/>
      <c r="G41" s="33">
        <v>34022</v>
      </c>
    </row>
    <row r="42" spans="1:7" ht="20.100000000000001" customHeight="1" x14ac:dyDescent="0.25">
      <c r="A42" s="25" t="s">
        <v>37</v>
      </c>
      <c r="B42" s="36"/>
      <c r="C42" s="28"/>
      <c r="D42" s="14">
        <v>65502396</v>
      </c>
      <c r="E42" s="36"/>
      <c r="F42" s="28"/>
      <c r="G42" s="14">
        <v>260648234</v>
      </c>
    </row>
    <row r="43" spans="1:7" ht="32.1" customHeight="1" thickTop="1" thickBot="1" x14ac:dyDescent="0.3">
      <c r="A43" s="37" t="s">
        <v>38</v>
      </c>
      <c r="B43" s="50" t="s">
        <v>4</v>
      </c>
      <c r="C43" s="108" t="s">
        <v>5</v>
      </c>
      <c r="D43" s="52" t="s">
        <v>6</v>
      </c>
      <c r="E43" s="50" t="s">
        <v>4</v>
      </c>
      <c r="F43" s="108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20</v>
      </c>
      <c r="C44" s="39">
        <v>178</v>
      </c>
      <c r="D44" s="39">
        <f>SUM(D45:D47)</f>
        <v>26286815</v>
      </c>
      <c r="E44" s="38">
        <v>107</v>
      </c>
      <c r="F44" s="39">
        <v>969</v>
      </c>
      <c r="G44" s="40">
        <f>SUM(G45:G47)</f>
        <v>129532297</v>
      </c>
    </row>
    <row r="45" spans="1:7" ht="20.100000000000001" customHeight="1" x14ac:dyDescent="0.25">
      <c r="A45" s="12" t="s">
        <v>40</v>
      </c>
      <c r="B45" s="31"/>
      <c r="C45" s="32">
        <v>151</v>
      </c>
      <c r="D45" s="33">
        <v>10818966</v>
      </c>
      <c r="E45" s="31"/>
      <c r="F45" s="32">
        <v>834</v>
      </c>
      <c r="G45" s="33">
        <v>56262439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5</v>
      </c>
      <c r="G46" s="19">
        <v>1278000</v>
      </c>
    </row>
    <row r="47" spans="1:7" ht="20.100000000000001" customHeight="1" thickBot="1" x14ac:dyDescent="0.3">
      <c r="A47" s="34" t="s">
        <v>42</v>
      </c>
      <c r="B47" s="26"/>
      <c r="C47" s="27">
        <v>162</v>
      </c>
      <c r="D47" s="35">
        <v>15467849</v>
      </c>
      <c r="E47" s="26"/>
      <c r="F47" s="27">
        <v>841</v>
      </c>
      <c r="G47" s="35">
        <v>71991858</v>
      </c>
    </row>
    <row r="48" spans="1:7" ht="15.95" customHeight="1" thickTop="1" x14ac:dyDescent="0.25">
      <c r="A48" s="20" t="s">
        <v>77</v>
      </c>
    </row>
    <row r="49" spans="1:1" ht="15.95" customHeight="1" x14ac:dyDescent="0.25">
      <c r="A49" s="106" t="s">
        <v>92</v>
      </c>
    </row>
    <row r="50" spans="1:1" ht="15.95" customHeight="1" x14ac:dyDescent="0.25">
      <c r="A50" s="106" t="s">
        <v>93</v>
      </c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7" orientation="portrait" horizontalDpi="1200" verticalDpi="1200" r:id="rId1"/>
  <headerFooter>
    <oddHeader>&amp;C&amp;"微軟正黑體,粗體"&amp;16勞工保險局110年4月統計提要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5" t="s">
        <v>49</v>
      </c>
      <c r="B1" s="116"/>
      <c r="C1" s="116"/>
      <c r="D1" s="116"/>
      <c r="E1" s="116"/>
      <c r="F1" s="116"/>
      <c r="G1" s="117"/>
    </row>
    <row r="2" spans="1:7" ht="25.35" customHeight="1" thickTop="1" thickBot="1" x14ac:dyDescent="0.3">
      <c r="A2" s="73"/>
      <c r="B2" s="118" t="s">
        <v>1</v>
      </c>
      <c r="C2" s="118"/>
      <c r="D2" s="118"/>
      <c r="E2" s="118" t="s">
        <v>2</v>
      </c>
      <c r="F2" s="118"/>
      <c r="G2" s="118"/>
    </row>
    <row r="3" spans="1:7" ht="32.25" customHeight="1" thickTop="1" thickBot="1" x14ac:dyDescent="0.3">
      <c r="A3" s="3" t="s">
        <v>50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1032893</v>
      </c>
      <c r="D5" s="11"/>
      <c r="E5" s="23"/>
      <c r="F5" s="24">
        <f>C5</f>
        <v>1032893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268022099</v>
      </c>
      <c r="E6" s="28"/>
      <c r="F6" s="28"/>
      <c r="G6" s="14">
        <v>1070482136</v>
      </c>
    </row>
    <row r="7" spans="1:7" ht="25.35" customHeight="1" thickTop="1" thickBot="1" x14ac:dyDescent="0.3">
      <c r="A7" s="37" t="s">
        <v>12</v>
      </c>
      <c r="B7" s="118" t="s">
        <v>13</v>
      </c>
      <c r="C7" s="126"/>
      <c r="D7" s="55" t="s">
        <v>6</v>
      </c>
      <c r="E7" s="118" t="s">
        <v>13</v>
      </c>
      <c r="F7" s="126"/>
      <c r="G7" s="55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3619</v>
      </c>
      <c r="D8" s="30">
        <f>SUM(D9:D11)</f>
        <v>594156800</v>
      </c>
      <c r="E8" s="16"/>
      <c r="F8" s="17">
        <f>SUM(F9:F11)</f>
        <v>14225</v>
      </c>
      <c r="G8" s="30">
        <f>SUM(G9:G11)</f>
        <v>2324246800</v>
      </c>
    </row>
    <row r="9" spans="1:7" ht="20.100000000000001" customHeight="1" x14ac:dyDescent="0.25">
      <c r="A9" s="12" t="s">
        <v>18</v>
      </c>
      <c r="B9" s="5"/>
      <c r="C9" s="32">
        <v>150</v>
      </c>
      <c r="D9" s="33">
        <v>3049800</v>
      </c>
      <c r="E9" s="31"/>
      <c r="F9" s="32">
        <v>627</v>
      </c>
      <c r="G9" s="33">
        <v>12821400</v>
      </c>
    </row>
    <row r="10" spans="1:7" ht="20.100000000000001" customHeight="1" x14ac:dyDescent="0.25">
      <c r="A10" s="12" t="s">
        <v>51</v>
      </c>
      <c r="B10" s="5"/>
      <c r="C10" s="10">
        <v>893</v>
      </c>
      <c r="D10" s="19">
        <v>196979000</v>
      </c>
      <c r="E10" s="5"/>
      <c r="F10" s="10">
        <v>3337</v>
      </c>
      <c r="G10" s="19">
        <v>741492400</v>
      </c>
    </row>
    <row r="11" spans="1:7" ht="20.100000000000001" customHeight="1" thickBot="1" x14ac:dyDescent="0.3">
      <c r="A11" s="34" t="s">
        <v>52</v>
      </c>
      <c r="B11" s="26"/>
      <c r="C11" s="27">
        <v>2576</v>
      </c>
      <c r="D11" s="35">
        <v>394128000</v>
      </c>
      <c r="E11" s="26"/>
      <c r="F11" s="27">
        <v>10261</v>
      </c>
      <c r="G11" s="35">
        <v>1569933000</v>
      </c>
    </row>
    <row r="12" spans="1:7" ht="16.350000000000001" customHeight="1" thickTop="1" x14ac:dyDescent="0.25">
      <c r="A12" s="20" t="s">
        <v>83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5" t="s">
        <v>85</v>
      </c>
      <c r="B14" s="116"/>
      <c r="C14" s="116"/>
      <c r="D14" s="116"/>
      <c r="E14" s="116"/>
      <c r="F14" s="116"/>
      <c r="G14" s="117"/>
    </row>
    <row r="15" spans="1:7" ht="25.35" customHeight="1" thickTop="1" thickBot="1" x14ac:dyDescent="0.3">
      <c r="A15" s="101"/>
      <c r="B15" s="118" t="s">
        <v>1</v>
      </c>
      <c r="C15" s="118"/>
      <c r="D15" s="118"/>
      <c r="E15" s="118" t="s">
        <v>88</v>
      </c>
      <c r="F15" s="118"/>
      <c r="G15" s="118"/>
    </row>
    <row r="16" spans="1:7" ht="32.25" customHeight="1" thickTop="1" thickBot="1" x14ac:dyDescent="0.3">
      <c r="A16" s="101" t="s">
        <v>50</v>
      </c>
      <c r="B16" s="103" t="s">
        <v>4</v>
      </c>
      <c r="C16" s="104" t="s">
        <v>5</v>
      </c>
      <c r="D16" s="102" t="s">
        <v>6</v>
      </c>
      <c r="E16" s="103" t="s">
        <v>4</v>
      </c>
      <c r="F16" s="104" t="s">
        <v>5</v>
      </c>
      <c r="G16" s="102" t="s">
        <v>6</v>
      </c>
    </row>
    <row r="17" spans="1:7" ht="20.100000000000001" customHeight="1" thickTop="1" x14ac:dyDescent="0.25">
      <c r="A17" s="4" t="s">
        <v>78</v>
      </c>
      <c r="B17" s="21">
        <v>285</v>
      </c>
      <c r="C17" s="22"/>
      <c r="D17" s="40"/>
      <c r="E17" s="21">
        <f>B17</f>
        <v>285</v>
      </c>
      <c r="F17" s="22"/>
      <c r="G17" s="40"/>
    </row>
    <row r="18" spans="1:7" ht="20.100000000000001" customHeight="1" x14ac:dyDescent="0.25">
      <c r="A18" s="8" t="s">
        <v>79</v>
      </c>
      <c r="B18" s="31"/>
      <c r="C18" s="24">
        <v>289027</v>
      </c>
      <c r="D18" s="33"/>
      <c r="E18" s="31"/>
      <c r="F18" s="24">
        <f>C18</f>
        <v>289027</v>
      </c>
      <c r="G18" s="33"/>
    </row>
    <row r="19" spans="1:7" ht="20.100000000000001" customHeight="1" thickBot="1" x14ac:dyDescent="0.3">
      <c r="A19" s="25" t="s">
        <v>9</v>
      </c>
      <c r="B19" s="87"/>
      <c r="C19" s="27"/>
      <c r="D19" s="14">
        <v>7084467</v>
      </c>
      <c r="E19" s="28"/>
      <c r="F19" s="28"/>
      <c r="G19" s="14">
        <v>28468186</v>
      </c>
    </row>
    <row r="20" spans="1:7" ht="25.35" customHeight="1" thickTop="1" thickBot="1" x14ac:dyDescent="0.3">
      <c r="A20" s="105" t="s">
        <v>12</v>
      </c>
      <c r="B20" s="118" t="s">
        <v>13</v>
      </c>
      <c r="C20" s="126"/>
      <c r="D20" s="55" t="s">
        <v>6</v>
      </c>
      <c r="E20" s="118" t="s">
        <v>13</v>
      </c>
      <c r="F20" s="126"/>
      <c r="G20" s="55" t="s">
        <v>6</v>
      </c>
    </row>
    <row r="21" spans="1:7" ht="20.100000000000001" customHeight="1" thickTop="1" x14ac:dyDescent="0.25">
      <c r="A21" s="29" t="s">
        <v>15</v>
      </c>
      <c r="B21" s="85"/>
      <c r="C21" s="17">
        <f>SUM(C22:C24)</f>
        <v>283</v>
      </c>
      <c r="D21" s="84">
        <f>SUM(D22:D24)</f>
        <v>5808518</v>
      </c>
      <c r="E21" s="85"/>
      <c r="F21" s="17">
        <f>SUM(F22:F24)</f>
        <v>1246</v>
      </c>
      <c r="G21" s="84">
        <f>SUM(G22:G24)</f>
        <v>28589202</v>
      </c>
    </row>
    <row r="22" spans="1:7" ht="20.100000000000001" customHeight="1" x14ac:dyDescent="0.25">
      <c r="A22" s="12" t="s">
        <v>86</v>
      </c>
      <c r="B22" s="86"/>
      <c r="C22" s="32">
        <v>277</v>
      </c>
      <c r="D22" s="33">
        <v>4074518</v>
      </c>
      <c r="E22" s="31"/>
      <c r="F22" s="32">
        <v>1211</v>
      </c>
      <c r="G22" s="33">
        <v>19200102</v>
      </c>
    </row>
    <row r="23" spans="1:7" ht="20.100000000000001" customHeight="1" x14ac:dyDescent="0.25">
      <c r="A23" s="12" t="s">
        <v>51</v>
      </c>
      <c r="B23" s="86"/>
      <c r="C23" s="44">
        <v>2</v>
      </c>
      <c r="D23" s="82">
        <v>510000</v>
      </c>
      <c r="E23" s="86"/>
      <c r="F23" s="44">
        <v>16</v>
      </c>
      <c r="G23" s="82">
        <v>3575100</v>
      </c>
    </row>
    <row r="24" spans="1:7" ht="20.100000000000001" customHeight="1" thickBot="1" x14ac:dyDescent="0.3">
      <c r="A24" s="34" t="s">
        <v>52</v>
      </c>
      <c r="B24" s="87"/>
      <c r="C24" s="27">
        <v>4</v>
      </c>
      <c r="D24" s="81">
        <v>1224000</v>
      </c>
      <c r="E24" s="87"/>
      <c r="F24" s="27">
        <v>19</v>
      </c>
      <c r="G24" s="81">
        <v>5814000</v>
      </c>
    </row>
    <row r="25" spans="1:7" ht="16.350000000000001" customHeight="1" thickTop="1" x14ac:dyDescent="0.25">
      <c r="A25" s="20" t="s">
        <v>87</v>
      </c>
    </row>
    <row r="26" spans="1:7" ht="15.75" customHeight="1" thickBot="1" x14ac:dyDescent="0.3"/>
    <row r="27" spans="1:7" ht="27" customHeight="1" thickTop="1" thickBot="1" x14ac:dyDescent="0.3">
      <c r="A27" s="115" t="s">
        <v>97</v>
      </c>
      <c r="B27" s="116"/>
      <c r="C27" s="116"/>
      <c r="D27" s="116"/>
      <c r="E27" s="116"/>
      <c r="F27" s="116"/>
      <c r="G27" s="117"/>
    </row>
    <row r="28" spans="1:7" ht="25.35" customHeight="1" thickTop="1" thickBot="1" x14ac:dyDescent="0.3">
      <c r="A28" s="109"/>
      <c r="B28" s="118" t="s">
        <v>1</v>
      </c>
      <c r="C28" s="118"/>
      <c r="D28" s="118"/>
      <c r="E28" s="118" t="s">
        <v>2</v>
      </c>
      <c r="F28" s="118"/>
      <c r="G28" s="118"/>
    </row>
    <row r="29" spans="1:7" ht="32.25" customHeight="1" thickTop="1" thickBot="1" x14ac:dyDescent="0.3">
      <c r="A29" s="109" t="s">
        <v>35</v>
      </c>
      <c r="B29" s="112" t="s">
        <v>4</v>
      </c>
      <c r="C29" s="113" t="s">
        <v>5</v>
      </c>
      <c r="D29" s="110" t="s">
        <v>6</v>
      </c>
      <c r="E29" s="112" t="s">
        <v>4</v>
      </c>
      <c r="F29" s="113" t="s">
        <v>5</v>
      </c>
      <c r="G29" s="110" t="s">
        <v>6</v>
      </c>
    </row>
    <row r="30" spans="1:7" ht="20.100000000000001" customHeight="1" thickTop="1" x14ac:dyDescent="0.25">
      <c r="A30" s="4" t="s">
        <v>101</v>
      </c>
      <c r="B30" s="85">
        <v>284</v>
      </c>
      <c r="C30" s="6"/>
      <c r="D30" s="40"/>
      <c r="E30" s="85">
        <f>B30</f>
        <v>284</v>
      </c>
      <c r="F30" s="6"/>
      <c r="G30" s="40"/>
    </row>
    <row r="31" spans="1:7" ht="20.100000000000001" customHeight="1" x14ac:dyDescent="0.25">
      <c r="A31" s="8" t="s">
        <v>81</v>
      </c>
      <c r="B31" s="9"/>
      <c r="C31" s="24">
        <v>71572</v>
      </c>
      <c r="D31" s="33"/>
      <c r="E31" s="9"/>
      <c r="F31" s="24">
        <f>C31</f>
        <v>71572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303949576</v>
      </c>
      <c r="E32" s="36"/>
      <c r="F32" s="28"/>
      <c r="G32" s="14">
        <v>830346384</v>
      </c>
    </row>
    <row r="33" spans="1:7" ht="19.5" customHeight="1" thickTop="1" thickBot="1" x14ac:dyDescent="0.3">
      <c r="A33" s="119" t="s">
        <v>44</v>
      </c>
      <c r="B33" s="120" t="s">
        <v>13</v>
      </c>
      <c r="C33" s="121"/>
      <c r="D33" s="122" t="s">
        <v>6</v>
      </c>
      <c r="E33" s="120" t="s">
        <v>13</v>
      </c>
      <c r="F33" s="121"/>
      <c r="G33" s="122" t="s">
        <v>6</v>
      </c>
    </row>
    <row r="34" spans="1:7" ht="17.25" customHeight="1" thickTop="1" thickBot="1" x14ac:dyDescent="0.3">
      <c r="A34" s="119"/>
      <c r="B34" s="53"/>
      <c r="C34" s="56" t="s">
        <v>45</v>
      </c>
      <c r="D34" s="122"/>
      <c r="E34" s="15"/>
      <c r="F34" s="56" t="s">
        <v>45</v>
      </c>
      <c r="G34" s="122"/>
    </row>
    <row r="35" spans="1:7" ht="20.100000000000001" customHeight="1" thickTop="1" x14ac:dyDescent="0.25">
      <c r="A35" s="29" t="s">
        <v>39</v>
      </c>
      <c r="B35" s="38">
        <f t="shared" ref="B35:G35" si="0">SUM(B36:B37)</f>
        <v>19</v>
      </c>
      <c r="C35" s="39">
        <f t="shared" si="0"/>
        <v>16</v>
      </c>
      <c r="D35" s="39">
        <f t="shared" si="0"/>
        <v>11511</v>
      </c>
      <c r="E35" s="38">
        <f t="shared" si="0"/>
        <v>19</v>
      </c>
      <c r="F35" s="39">
        <f t="shared" si="0"/>
        <v>16</v>
      </c>
      <c r="G35" s="40">
        <f t="shared" si="0"/>
        <v>11511</v>
      </c>
    </row>
    <row r="36" spans="1:7" ht="20.100000000000001" customHeight="1" x14ac:dyDescent="0.25">
      <c r="A36" s="12" t="s">
        <v>98</v>
      </c>
      <c r="B36" s="31">
        <v>16</v>
      </c>
      <c r="C36" s="32">
        <v>16</v>
      </c>
      <c r="D36" s="33">
        <v>707</v>
      </c>
      <c r="E36" s="31">
        <v>16</v>
      </c>
      <c r="F36" s="32">
        <v>16</v>
      </c>
      <c r="G36" s="33">
        <v>707</v>
      </c>
    </row>
    <row r="37" spans="1:7" ht="20.100000000000001" customHeight="1" thickBot="1" x14ac:dyDescent="0.3">
      <c r="A37" s="34" t="s">
        <v>99</v>
      </c>
      <c r="B37" s="87">
        <v>3</v>
      </c>
      <c r="C37" s="27"/>
      <c r="D37" s="81">
        <v>10804</v>
      </c>
      <c r="E37" s="87">
        <v>3</v>
      </c>
      <c r="F37" s="27"/>
      <c r="G37" s="81">
        <v>10804</v>
      </c>
    </row>
    <row r="38" spans="1:7" ht="15.95" customHeight="1" thickTop="1" x14ac:dyDescent="0.25">
      <c r="A38" s="107" t="s">
        <v>102</v>
      </c>
    </row>
    <row r="39" spans="1:7" ht="15.95" customHeight="1" thickBot="1" x14ac:dyDescent="0.3"/>
    <row r="40" spans="1:7" ht="27" customHeight="1" thickTop="1" thickBot="1" x14ac:dyDescent="0.3">
      <c r="A40" s="115" t="s">
        <v>53</v>
      </c>
      <c r="B40" s="116"/>
      <c r="C40" s="116"/>
      <c r="D40" s="116"/>
      <c r="E40" s="116"/>
      <c r="F40" s="116"/>
      <c r="G40" s="117"/>
    </row>
    <row r="41" spans="1:7" ht="25.35" customHeight="1" thickTop="1" thickBot="1" x14ac:dyDescent="0.3">
      <c r="A41" s="109"/>
      <c r="B41" s="118" t="s">
        <v>1</v>
      </c>
      <c r="C41" s="118"/>
      <c r="D41" s="118"/>
      <c r="E41" s="118" t="s">
        <v>2</v>
      </c>
      <c r="F41" s="118"/>
      <c r="G41" s="118"/>
    </row>
    <row r="42" spans="1:7" ht="25.35" customHeight="1" thickTop="1" thickBot="1" x14ac:dyDescent="0.3">
      <c r="A42" s="109" t="s">
        <v>44</v>
      </c>
      <c r="B42" s="118" t="s">
        <v>100</v>
      </c>
      <c r="C42" s="126"/>
      <c r="D42" s="111" t="s">
        <v>6</v>
      </c>
      <c r="E42" s="118" t="s">
        <v>100</v>
      </c>
      <c r="F42" s="126"/>
      <c r="G42" s="111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572833</v>
      </c>
      <c r="D43" s="40">
        <f>SUM(D44:D45)</f>
        <v>4300425286</v>
      </c>
      <c r="E43" s="21"/>
      <c r="F43" s="22">
        <f>C43</f>
        <v>572833</v>
      </c>
      <c r="G43" s="40">
        <f>SUM(G44:G45)</f>
        <v>17254694750</v>
      </c>
    </row>
    <row r="44" spans="1:7" ht="21" customHeight="1" x14ac:dyDescent="0.25">
      <c r="A44" s="12" t="s">
        <v>54</v>
      </c>
      <c r="B44" s="31"/>
      <c r="C44" s="24">
        <v>510532</v>
      </c>
      <c r="D44" s="33">
        <v>3829433636</v>
      </c>
      <c r="E44" s="31"/>
      <c r="F44" s="24">
        <f>C44</f>
        <v>510532</v>
      </c>
      <c r="G44" s="33">
        <v>15379667644</v>
      </c>
    </row>
    <row r="45" spans="1:7" ht="21" customHeight="1" thickBot="1" x14ac:dyDescent="0.3">
      <c r="A45" s="34" t="s">
        <v>55</v>
      </c>
      <c r="B45" s="87"/>
      <c r="C45" s="27">
        <v>62301</v>
      </c>
      <c r="D45" s="14">
        <v>470991650</v>
      </c>
      <c r="E45" s="28"/>
      <c r="F45" s="28">
        <f>C45</f>
        <v>62301</v>
      </c>
      <c r="G45" s="14">
        <v>1875027106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&amp;C&amp;"微軟正黑體,粗體"&amp;16勞工保險局110年4月統計提要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7" t="s">
        <v>56</v>
      </c>
      <c r="B1" s="128"/>
      <c r="C1" s="128"/>
      <c r="D1" s="128"/>
      <c r="E1" s="128"/>
      <c r="F1" s="128"/>
      <c r="G1" s="128"/>
      <c r="H1" s="129"/>
    </row>
    <row r="2" spans="1:8" ht="28.5" customHeight="1" thickTop="1" thickBot="1" x14ac:dyDescent="0.3">
      <c r="A2" s="123" t="s">
        <v>57</v>
      </c>
      <c r="B2" s="118" t="s">
        <v>103</v>
      </c>
      <c r="C2" s="118"/>
      <c r="D2" s="118"/>
      <c r="E2" s="118"/>
      <c r="F2" s="118" t="s">
        <v>84</v>
      </c>
      <c r="G2" s="118"/>
      <c r="H2" s="118"/>
    </row>
    <row r="3" spans="1:8" ht="28.9" customHeight="1" thickTop="1" thickBot="1" x14ac:dyDescent="0.3">
      <c r="A3" s="136"/>
      <c r="B3" s="130" t="s">
        <v>58</v>
      </c>
      <c r="C3" s="131"/>
      <c r="D3" s="132" t="s">
        <v>6</v>
      </c>
      <c r="E3" s="133"/>
      <c r="F3" s="134" t="s">
        <v>58</v>
      </c>
      <c r="G3" s="135"/>
      <c r="H3" s="122" t="s">
        <v>6</v>
      </c>
    </row>
    <row r="4" spans="1:8" ht="28.9" customHeight="1" thickTop="1" thickBot="1" x14ac:dyDescent="0.3">
      <c r="A4" s="124"/>
      <c r="B4" s="57" t="s">
        <v>104</v>
      </c>
      <c r="C4" s="58" t="s">
        <v>105</v>
      </c>
      <c r="D4" s="57" t="s">
        <v>104</v>
      </c>
      <c r="E4" s="58" t="s">
        <v>105</v>
      </c>
      <c r="F4" s="134"/>
      <c r="G4" s="135"/>
      <c r="H4" s="122"/>
    </row>
    <row r="5" spans="1:8" ht="32.450000000000003" customHeight="1" thickTop="1" x14ac:dyDescent="0.25">
      <c r="A5" s="8" t="s">
        <v>7</v>
      </c>
      <c r="B5" s="24">
        <v>3149403</v>
      </c>
      <c r="C5" s="24">
        <v>3113712</v>
      </c>
      <c r="D5" s="13"/>
      <c r="E5" s="11"/>
      <c r="F5" s="85"/>
      <c r="G5" s="17">
        <f>C5</f>
        <v>3113712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2815884826</v>
      </c>
      <c r="E6" s="11">
        <f>SUM(E7:E8)</f>
        <v>2815662131</v>
      </c>
      <c r="F6" s="86"/>
      <c r="G6" s="59"/>
      <c r="H6" s="11">
        <f>SUM(H7:H8)</f>
        <v>11313432404</v>
      </c>
    </row>
    <row r="7" spans="1:8" ht="32.450000000000003" customHeight="1" x14ac:dyDescent="0.25">
      <c r="A7" s="41" t="s">
        <v>60</v>
      </c>
      <c r="B7" s="10"/>
      <c r="C7" s="10"/>
      <c r="D7" s="13">
        <v>2815884826</v>
      </c>
      <c r="E7" s="11">
        <v>2815662131</v>
      </c>
      <c r="F7" s="86"/>
      <c r="G7" s="59"/>
      <c r="H7" s="11">
        <v>11313432404</v>
      </c>
    </row>
    <row r="8" spans="1:8" ht="32.450000000000003" customHeight="1" thickBot="1" x14ac:dyDescent="0.3">
      <c r="A8" s="42" t="s">
        <v>61</v>
      </c>
      <c r="B8" s="27"/>
      <c r="C8" s="27"/>
      <c r="D8" s="28">
        <v>0</v>
      </c>
      <c r="E8" s="14">
        <v>0</v>
      </c>
      <c r="F8" s="87"/>
      <c r="G8" s="27"/>
      <c r="H8" s="11">
        <v>0</v>
      </c>
    </row>
    <row r="9" spans="1:8" ht="32.450000000000003" customHeight="1" thickTop="1" thickBot="1" x14ac:dyDescent="0.3">
      <c r="A9" s="123" t="s">
        <v>12</v>
      </c>
      <c r="B9" s="118" t="s">
        <v>106</v>
      </c>
      <c r="C9" s="118"/>
      <c r="D9" s="118"/>
      <c r="E9" s="118"/>
      <c r="F9" s="118" t="s">
        <v>84</v>
      </c>
      <c r="G9" s="118"/>
      <c r="H9" s="118"/>
    </row>
    <row r="10" spans="1:8" ht="28.9" customHeight="1" thickTop="1" thickBot="1" x14ac:dyDescent="0.3">
      <c r="A10" s="136"/>
      <c r="B10" s="120" t="s">
        <v>58</v>
      </c>
      <c r="C10" s="121"/>
      <c r="D10" s="122" t="s">
        <v>6</v>
      </c>
      <c r="E10" s="118"/>
      <c r="F10" s="120" t="s">
        <v>58</v>
      </c>
      <c r="G10" s="121"/>
      <c r="H10" s="122" t="s">
        <v>6</v>
      </c>
    </row>
    <row r="11" spans="1:8" ht="25.9" customHeight="1" thickTop="1" thickBot="1" x14ac:dyDescent="0.3">
      <c r="A11" s="124"/>
      <c r="B11" s="53"/>
      <c r="C11" s="56" t="s">
        <v>14</v>
      </c>
      <c r="D11" s="122"/>
      <c r="E11" s="118"/>
      <c r="F11" s="53"/>
      <c r="G11" s="56" t="s">
        <v>14</v>
      </c>
      <c r="H11" s="122"/>
    </row>
    <row r="12" spans="1:8" ht="32.450000000000003" customHeight="1" thickTop="1" x14ac:dyDescent="0.25">
      <c r="A12" s="29" t="s">
        <v>15</v>
      </c>
      <c r="B12" s="16">
        <f>B17+B24</f>
        <v>1878203</v>
      </c>
      <c r="C12" s="17"/>
      <c r="D12" s="17"/>
      <c r="E12" s="84">
        <f>E13+E16</f>
        <v>7370646473</v>
      </c>
      <c r="F12" s="16">
        <f>F17+F24</f>
        <v>1884711</v>
      </c>
      <c r="G12" s="17"/>
      <c r="H12" s="30">
        <f>H13+H16</f>
        <v>29367506946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5269100835</v>
      </c>
      <c r="F13" s="31"/>
      <c r="G13" s="59"/>
      <c r="H13" s="60">
        <f>H14+H15</f>
        <v>20894874393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1858667582</v>
      </c>
      <c r="F14" s="31"/>
      <c r="G14" s="59"/>
      <c r="H14" s="60">
        <v>7318210046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3410433253</v>
      </c>
      <c r="F15" s="31"/>
      <c r="G15" s="59"/>
      <c r="H15" s="60">
        <v>13576664347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2101545638</v>
      </c>
      <c r="F16" s="67"/>
      <c r="G16" s="71"/>
      <c r="H16" s="72">
        <f>H19+H20+H22</f>
        <v>8472632553</v>
      </c>
    </row>
    <row r="17" spans="1:8" ht="32.450000000000003" customHeight="1" x14ac:dyDescent="0.25">
      <c r="A17" s="12" t="s">
        <v>17</v>
      </c>
      <c r="B17" s="61">
        <f>SUM(B18:B23)</f>
        <v>1876185</v>
      </c>
      <c r="C17" s="59">
        <f>SUM(C18:C23)</f>
        <v>12742</v>
      </c>
      <c r="D17" s="59"/>
      <c r="E17" s="82">
        <f>SUM(E18:E23)</f>
        <v>7247942699</v>
      </c>
      <c r="F17" s="31">
        <f t="shared" ref="F17:F23" si="0">B17</f>
        <v>1876185</v>
      </c>
      <c r="G17" s="59">
        <f>SUM(G18:G23)</f>
        <v>44201</v>
      </c>
      <c r="H17" s="60">
        <f>SUM(H18:H23)</f>
        <v>28869012408</v>
      </c>
    </row>
    <row r="18" spans="1:8" ht="32.450000000000003" customHeight="1" x14ac:dyDescent="0.25">
      <c r="A18" s="46" t="s">
        <v>69</v>
      </c>
      <c r="B18" s="5">
        <v>1215092</v>
      </c>
      <c r="C18" s="44">
        <v>10862</v>
      </c>
      <c r="D18" s="59"/>
      <c r="E18" s="82">
        <v>4678579355</v>
      </c>
      <c r="F18" s="31">
        <f t="shared" si="0"/>
        <v>1215092</v>
      </c>
      <c r="G18" s="32">
        <v>36615</v>
      </c>
      <c r="H18" s="45">
        <v>18532797833</v>
      </c>
    </row>
    <row r="19" spans="1:8" ht="32.450000000000003" customHeight="1" x14ac:dyDescent="0.25">
      <c r="A19" s="46" t="s">
        <v>70</v>
      </c>
      <c r="B19" s="5">
        <v>486247</v>
      </c>
      <c r="C19" s="10">
        <v>82</v>
      </c>
      <c r="D19" s="59"/>
      <c r="E19" s="82">
        <v>1837806186</v>
      </c>
      <c r="F19" s="31">
        <f t="shared" si="0"/>
        <v>486247</v>
      </c>
      <c r="G19" s="10">
        <v>886</v>
      </c>
      <c r="H19" s="45">
        <v>7419980941</v>
      </c>
    </row>
    <row r="20" spans="1:8" ht="32.450000000000003" customHeight="1" x14ac:dyDescent="0.25">
      <c r="A20" s="46" t="s">
        <v>71</v>
      </c>
      <c r="B20" s="5">
        <v>43348</v>
      </c>
      <c r="C20" s="10">
        <v>508</v>
      </c>
      <c r="D20" s="59"/>
      <c r="E20" s="82">
        <v>164019732</v>
      </c>
      <c r="F20" s="31">
        <f t="shared" si="0"/>
        <v>43348</v>
      </c>
      <c r="G20" s="10">
        <v>2181</v>
      </c>
      <c r="H20" s="45">
        <v>653007304</v>
      </c>
    </row>
    <row r="21" spans="1:8" ht="32.450000000000003" customHeight="1" x14ac:dyDescent="0.25">
      <c r="A21" s="46" t="s">
        <v>72</v>
      </c>
      <c r="B21" s="5">
        <v>7966</v>
      </c>
      <c r="C21" s="44">
        <v>78</v>
      </c>
      <c r="D21" s="59"/>
      <c r="E21" s="82">
        <v>29808706</v>
      </c>
      <c r="F21" s="31">
        <f t="shared" si="0"/>
        <v>7966</v>
      </c>
      <c r="G21" s="32">
        <v>313</v>
      </c>
      <c r="H21" s="45">
        <v>119170295</v>
      </c>
    </row>
    <row r="22" spans="1:8" ht="32.450000000000003" customHeight="1" x14ac:dyDescent="0.25">
      <c r="A22" s="46" t="s">
        <v>73</v>
      </c>
      <c r="B22" s="5">
        <v>19639</v>
      </c>
      <c r="C22" s="10">
        <v>61</v>
      </c>
      <c r="D22" s="59"/>
      <c r="E22" s="82">
        <v>99719720</v>
      </c>
      <c r="F22" s="31">
        <f t="shared" si="0"/>
        <v>19639</v>
      </c>
      <c r="G22" s="10">
        <v>266</v>
      </c>
      <c r="H22" s="45">
        <v>399644308</v>
      </c>
    </row>
    <row r="23" spans="1:8" ht="32.450000000000003" customHeight="1" x14ac:dyDescent="0.25">
      <c r="A23" s="46" t="s">
        <v>74</v>
      </c>
      <c r="B23" s="86">
        <v>103893</v>
      </c>
      <c r="C23" s="59">
        <v>1151</v>
      </c>
      <c r="D23" s="59"/>
      <c r="E23" s="82">
        <v>438009000</v>
      </c>
      <c r="F23" s="31">
        <f t="shared" si="0"/>
        <v>103893</v>
      </c>
      <c r="G23" s="59">
        <v>3940</v>
      </c>
      <c r="H23" s="82">
        <v>1744411727</v>
      </c>
    </row>
    <row r="24" spans="1:8" ht="32.450000000000003" customHeight="1" x14ac:dyDescent="0.25">
      <c r="A24" s="92" t="s">
        <v>16</v>
      </c>
      <c r="B24" s="93">
        <f>SUM(B25:B26)</f>
        <v>2018</v>
      </c>
      <c r="C24" s="94"/>
      <c r="D24" s="94"/>
      <c r="E24" s="95">
        <f>SUM(E25:E26)</f>
        <v>122703774</v>
      </c>
      <c r="F24" s="93">
        <f>SUM(F25:F26)</f>
        <v>8526</v>
      </c>
      <c r="G24" s="100"/>
      <c r="H24" s="95">
        <f>SUM(H25:H26)</f>
        <v>498494538</v>
      </c>
    </row>
    <row r="25" spans="1:8" ht="32.450000000000003" customHeight="1" x14ac:dyDescent="0.25">
      <c r="A25" s="46" t="s">
        <v>75</v>
      </c>
      <c r="B25" s="86">
        <v>1145</v>
      </c>
      <c r="C25" s="59"/>
      <c r="D25" s="59"/>
      <c r="E25" s="82">
        <v>42994254</v>
      </c>
      <c r="F25" s="86">
        <v>5178</v>
      </c>
      <c r="G25" s="59"/>
      <c r="H25" s="33">
        <v>192733098</v>
      </c>
    </row>
    <row r="26" spans="1:8" ht="32.450000000000003" customHeight="1" thickBot="1" x14ac:dyDescent="0.3">
      <c r="A26" s="47" t="s">
        <v>76</v>
      </c>
      <c r="B26" s="87">
        <v>873</v>
      </c>
      <c r="C26" s="27"/>
      <c r="D26" s="27"/>
      <c r="E26" s="81">
        <v>79709520</v>
      </c>
      <c r="F26" s="87">
        <v>3348</v>
      </c>
      <c r="G26" s="27"/>
      <c r="H26" s="14">
        <v>305761440</v>
      </c>
    </row>
    <row r="27" spans="1:8" s="49" customFormat="1" ht="24" customHeight="1" thickTop="1" x14ac:dyDescent="0.25">
      <c r="A27" s="20" t="s">
        <v>96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82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67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68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7" t="s">
        <v>107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&amp;C&amp;"微軟正黑體,粗體"&amp;16勞工保險局110年4月統計提要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2021-06-07T09:02:53Z</dcterms:created>
  <dcterms:modified xsi:type="dcterms:W3CDTF">2021-06-07T09:06:35Z</dcterms:modified>
  <dc:language/>
</cp:coreProperties>
</file>