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4340" yWindow="15" windowWidth="14385" windowHeight="12585" tabRatio="630"/>
  </bookViews>
  <sheets>
    <sheet name="勞工保險" sheetId="1" r:id="rId1"/>
    <sheet name="就業保險&amp;勞工退休金&amp;積欠墊償" sheetId="2" r:id="rId2"/>
    <sheet name="農民保險&amp;農民退休儲金&amp;老農津貼" sheetId="3" r:id="rId3"/>
    <sheet name="國民年金" sheetId="5" r:id="rId4"/>
  </sheets>
  <definedNames>
    <definedName name="_xlnm.Print_Area" localSheetId="2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C43" i="3" l="1"/>
  <c r="F43" i="3" s="1"/>
  <c r="D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B19" i="1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8" i="3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<sst xmlns="http://schemas.openxmlformats.org/spreadsheetml/2006/main" count="249" uniqueCount="107">
  <si>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</si>
  <si>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</si>
  <si>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</si>
  <si>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</si>
  <si>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</si>
  <si>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</si>
  <si>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</si>
  <si>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</si>
  <si>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</si>
  <si>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</si>
  <si>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</si>
  <si>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</si>
  <si>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</si>
  <si>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</si>
  <si>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</si>
  <si>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</si>
  <si>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</si>
  <si>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</si>
  <si>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</si>
  <si>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</si>
  <si>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</si>
  <si>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</si>
  <si>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</si>
  <si>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</si>
  <si>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</si>
  <si>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</si>
  <si>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</si>
  <si>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</si>
  <si>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</si>
  <si>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</si>
  <si>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</si>
  <si>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</si>
  <si>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</si>
  <si>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</si>
  <si>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</si>
  <si>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</si>
  <si>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</si>
  <si>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</si>
  <si>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</si>
  <si>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</si>
  <si>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</si>
  <si>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</si>
  <si>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</si>
  <si>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</si>
  <si>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</si>
  <si>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</si>
  <si>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</si>
  <si>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</si>
  <si>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</si>
  <si>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</si>
  <si>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</si>
  <si>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</si>
  <si>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</si>
  <si>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</si>
  <si>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</si>
  <si>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</si>
  <si>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</si>
  <si>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</si>
  <si>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</si>
  <si>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</si>
  <si>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</si>
  <si>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</si>
  <si>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</si>
  <si>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</si>
  <si>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</si>
  <si>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</si>
  <si>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</si>
  <si>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</si>
  <si>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</si>
  <si>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</si>
  <si>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</si>
  <si>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</si>
  <si>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</si>
  <si>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</si>
  <si>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</si>
  <si>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</si>
  <si>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</si>
  <si>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</si>
  <si>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</si>
  <si>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</si>
  <si>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</si>
  <si>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</si>
  <si>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</si>
  <si>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</si>
  <si>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</si>
  <si>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</si>
  <si>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</si>
  <si>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　　    初核人數不含國併勞。</t>
  </si>
  <si>
    <t>納保資料每兩個月開單計費，統計數據於雙數月份公布</t>
    <phoneticPr fontId="8" type="noConversion"/>
  </si>
  <si>
    <t>平均提繳工資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</si>
  <si>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墊償單位數為新墊案件數，再墊案件不計單位數；墊償人數係指首次墊付人數，請領兩項墊償種類者總人數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</si>
  <si>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    </t>
    </r>
    <r>
      <rPr>
        <sz val="12"/>
        <color rgb="FF000000"/>
        <rFont val="微軟正黑體"/>
        <family val="2"/>
        <charset val="136"/>
      </rPr>
      <t>不重複計算，故墊償種類人數加總大於合計。</t>
    </r>
    <phoneticPr fontId="6" type="noConversion"/>
  </si>
  <si>
    <t>本人請領月退休金(註3)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</si>
  <si>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</si>
  <si>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</si>
  <si>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</si>
  <si>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</si>
  <si>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</si>
  <si>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</si>
  <si>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t>註：農民退休儲金提繳基準(基本工資)24,000元，本月平均提繳率 9.79 %。</t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</si>
  <si>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普通保險費率</t>
    </r>
    <r>
      <rPr>
        <sz val="12"/>
        <rFont val="Times New Roman"/>
        <family val="1"/>
        <charset val="136"/>
      </rPr>
      <t xml:space="preserve"> 10.5%</t>
    </r>
    <r>
      <rPr>
        <sz val="12"/>
        <rFont val="微軟正黑體"/>
        <family val="2"/>
        <charset val="136"/>
      </rPr>
      <t>，職災保險平均費率</t>
    </r>
    <r>
      <rPr>
        <sz val="12"/>
        <rFont val="Times New Roman"/>
        <family val="1"/>
        <charset val="136"/>
      </rPr>
      <t xml:space="preserve"> 0.20%</t>
    </r>
    <r>
      <rPr>
        <sz val="12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</si>
  <si>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rPr>
        <sz val="12"/>
        <rFont val="Times New Roman"/>
        <family val="1"/>
        <charset val="136"/>
      </rPr>
      <t xml:space="preserve">           </t>
    </r>
    <r>
      <rPr>
        <sz val="12"/>
        <rFont val="微軟正黑體"/>
        <family val="2"/>
        <charset val="136"/>
      </rPr>
      <t>含上下班災害費率</t>
    </r>
    <r>
      <rPr>
        <sz val="12"/>
        <rFont val="Times New Roman"/>
        <family val="1"/>
        <charset val="136"/>
      </rPr>
      <t xml:space="preserve"> 0.07%</t>
    </r>
    <r>
      <rPr>
        <sz val="12"/>
        <rFont val="細明體"/>
        <family val="3"/>
        <charset val="136"/>
      </rPr>
      <t>）。</t>
    </r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</si>
  <si>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1,550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7,424,952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37,097,412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</si>
  <si>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7,078,824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770,710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</si>
  <si>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5.65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</si>
  <si>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  <charset val="136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  <charset val="136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  <charset val="136"/>
      </rPr>
      <t>11</t>
    </r>
    <r>
      <rPr>
        <sz val="12"/>
        <rFont val="微軟正黑體"/>
        <family val="2"/>
        <charset val="136"/>
      </rPr>
      <t>月包含首發及續發，其他月份則為首發案件。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</si>
  <si>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>776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292,921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1,128,982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</si>
</sst>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137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9" t="s">
        <v>0</v>
      </c>
      <c r="B1" s="110"/>
      <c r="C1" s="110"/>
      <c r="D1" s="110"/>
      <c r="E1" s="110"/>
      <c r="F1" s="110"/>
      <c r="G1" s="111"/>
    </row>
    <row r="2" spans="1:7" ht="30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70</v>
      </c>
      <c r="B4" s="5">
        <v>583985</v>
      </c>
      <c r="C4" s="6"/>
      <c r="D4" s="7"/>
      <c r="E4" s="5">
        <f>B4</f>
        <v>583985</v>
      </c>
      <c r="F4" s="6"/>
      <c r="G4" s="7"/>
    </row>
    <row r="5" spans="1:7" ht="28.35" customHeight="1" x14ac:dyDescent="0.25">
      <c r="A5" s="8" t="s">
        <v>71</v>
      </c>
      <c r="B5" s="9"/>
      <c r="C5" s="10">
        <v>10626082</v>
      </c>
      <c r="D5" s="11"/>
      <c r="E5" s="9"/>
      <c r="F5" s="10">
        <f>C5</f>
        <v>10626082</v>
      </c>
      <c r="G5" s="11"/>
    </row>
    <row r="6" spans="1:7" ht="28.35" customHeight="1" x14ac:dyDescent="0.25">
      <c r="A6" s="8" t="s">
        <v>8</v>
      </c>
      <c r="B6" s="71"/>
      <c r="C6" s="71"/>
      <c r="D6" s="33">
        <v>32754</v>
      </c>
      <c r="E6" s="71"/>
      <c r="F6" s="71"/>
      <c r="G6" s="33">
        <v>32709</v>
      </c>
    </row>
    <row r="7" spans="1:7" ht="28.35" customHeight="1" x14ac:dyDescent="0.25">
      <c r="A7" s="8" t="s">
        <v>9</v>
      </c>
      <c r="B7" s="71"/>
      <c r="C7" s="71"/>
      <c r="D7" s="33">
        <f>D8+D9</f>
        <v>36251411822</v>
      </c>
      <c r="E7" s="71"/>
      <c r="F7" s="71"/>
      <c r="G7" s="33">
        <f>G8+G9</f>
        <v>180559635649</v>
      </c>
    </row>
    <row r="8" spans="1:7" ht="28.35" customHeight="1" x14ac:dyDescent="0.25">
      <c r="A8" s="12" t="s">
        <v>10</v>
      </c>
      <c r="B8" s="13"/>
      <c r="C8" s="13"/>
      <c r="D8" s="11">
        <v>35573009941</v>
      </c>
      <c r="E8" s="13"/>
      <c r="F8" s="13"/>
      <c r="G8" s="11">
        <v>177180696221</v>
      </c>
    </row>
    <row r="9" spans="1:7" ht="28.35" customHeight="1" thickBot="1" x14ac:dyDescent="0.3">
      <c r="A9" s="12" t="s">
        <v>11</v>
      </c>
      <c r="B9" s="13"/>
      <c r="C9" s="13"/>
      <c r="D9" s="14">
        <v>678401881</v>
      </c>
      <c r="E9" s="13"/>
      <c r="F9" s="13"/>
      <c r="G9" s="11">
        <v>3378939428</v>
      </c>
    </row>
    <row r="10" spans="1:7" ht="30" customHeight="1" thickTop="1" thickBot="1" x14ac:dyDescent="0.3">
      <c r="A10" s="113" t="s">
        <v>12</v>
      </c>
      <c r="B10" s="114" t="s">
        <v>13</v>
      </c>
      <c r="C10" s="115"/>
      <c r="D10" s="116" t="s">
        <v>6</v>
      </c>
      <c r="E10" s="114" t="s">
        <v>13</v>
      </c>
      <c r="F10" s="115"/>
      <c r="G10" s="116" t="s">
        <v>6</v>
      </c>
    </row>
    <row r="11" spans="1:7" ht="23.25" customHeight="1" thickTop="1" thickBot="1" x14ac:dyDescent="0.3">
      <c r="A11" s="113"/>
      <c r="B11" s="52"/>
      <c r="C11" s="55" t="s">
        <v>14</v>
      </c>
      <c r="D11" s="116"/>
      <c r="E11" s="52"/>
      <c r="F11" s="55" t="s">
        <v>14</v>
      </c>
      <c r="G11" s="116"/>
    </row>
    <row r="12" spans="1:7" ht="28.35" customHeight="1" thickTop="1" x14ac:dyDescent="0.25">
      <c r="A12" s="4" t="s">
        <v>15</v>
      </c>
      <c r="B12" s="16">
        <f>B13+B14</f>
        <v>1526208</v>
      </c>
      <c r="C12" s="17"/>
      <c r="D12" s="7">
        <f>D13+D14</f>
        <v>37293460334</v>
      </c>
      <c r="E12" s="16">
        <f>E13+E14</f>
        <v>2726530</v>
      </c>
      <c r="F12" s="17"/>
      <c r="G12" s="7">
        <f>G13+G14</f>
        <v>192285750756</v>
      </c>
    </row>
    <row r="13" spans="1:7" ht="28.35" customHeight="1" x14ac:dyDescent="0.25">
      <c r="A13" s="12" t="s">
        <v>10</v>
      </c>
      <c r="B13" s="5">
        <v>1520193</v>
      </c>
      <c r="C13" s="18"/>
      <c r="D13" s="11">
        <v>37005318571</v>
      </c>
      <c r="E13" s="5">
        <v>1680557</v>
      </c>
      <c r="F13" s="10"/>
      <c r="G13" s="11">
        <v>188955206505</v>
      </c>
    </row>
    <row r="14" spans="1:7" ht="28.35" customHeight="1" thickBot="1" x14ac:dyDescent="0.3">
      <c r="A14" s="12" t="s">
        <v>11</v>
      </c>
      <c r="B14" s="5">
        <v>6015</v>
      </c>
      <c r="C14" s="18"/>
      <c r="D14" s="11">
        <v>288141763</v>
      </c>
      <c r="E14" s="5">
        <v>1045973</v>
      </c>
      <c r="F14" s="10"/>
      <c r="G14" s="11">
        <v>3330544251</v>
      </c>
    </row>
    <row r="15" spans="1:7" ht="28.35" customHeight="1" x14ac:dyDescent="0.25">
      <c r="A15" s="57" t="s">
        <v>16</v>
      </c>
      <c r="B15" s="58">
        <f>B17+B18+B20+B23+B26+B28</f>
        <v>41315</v>
      </c>
      <c r="C15" s="59"/>
      <c r="D15" s="60">
        <f>D17+D18+D20+D23+D26+D28</f>
        <v>11141307396</v>
      </c>
      <c r="E15" s="58">
        <f>E17+E18+E20+E23+E26+E28</f>
        <v>1241637</v>
      </c>
      <c r="F15" s="59"/>
      <c r="G15" s="60">
        <f>G17+G18+G20+G23+G26+G28</f>
        <v>63319459878</v>
      </c>
    </row>
    <row r="16" spans="1:7" ht="28.35" customHeight="1" thickBot="1" x14ac:dyDescent="0.3">
      <c r="A16" s="61" t="s">
        <v>17</v>
      </c>
      <c r="B16" s="62">
        <f t="shared" ref="B16:G16" si="0">B21+B24+B27</f>
        <v>1484893</v>
      </c>
      <c r="C16" s="63">
        <f t="shared" si="0"/>
        <v>9682</v>
      </c>
      <c r="D16" s="64">
        <f t="shared" si="0"/>
        <v>26152152938</v>
      </c>
      <c r="E16" s="62">
        <f t="shared" si="0"/>
        <v>1484893</v>
      </c>
      <c r="F16" s="63">
        <f t="shared" si="0"/>
        <v>55676</v>
      </c>
      <c r="G16" s="64">
        <f t="shared" si="0"/>
        <v>128966290878</v>
      </c>
    </row>
    <row r="17" spans="1:7" ht="28.35" customHeight="1" x14ac:dyDescent="0.25">
      <c r="A17" s="57" t="s">
        <v>18</v>
      </c>
      <c r="B17" s="72">
        <v>9089</v>
      </c>
      <c r="C17" s="73"/>
      <c r="D17" s="74">
        <v>596444175</v>
      </c>
      <c r="E17" s="72">
        <v>46742</v>
      </c>
      <c r="F17" s="73"/>
      <c r="G17" s="74">
        <v>3050558269</v>
      </c>
    </row>
    <row r="18" spans="1:7" ht="28.35" customHeight="1" x14ac:dyDescent="0.25">
      <c r="A18" s="82" t="s">
        <v>19</v>
      </c>
      <c r="B18" s="83">
        <v>12686</v>
      </c>
      <c r="C18" s="84"/>
      <c r="D18" s="85">
        <v>245584383</v>
      </c>
      <c r="E18" s="83">
        <v>63236</v>
      </c>
      <c r="F18" s="84"/>
      <c r="G18" s="85">
        <v>1256861341</v>
      </c>
    </row>
    <row r="19" spans="1:7" ht="28.35" customHeight="1" x14ac:dyDescent="0.25">
      <c r="A19" s="12" t="s">
        <v>20</v>
      </c>
      <c r="B19" s="70">
        <f>B20+B21</f>
        <v>6315</v>
      </c>
      <c r="C19" s="56"/>
      <c r="D19" s="68">
        <f>D20+D21</f>
        <v>430267417</v>
      </c>
      <c r="E19" s="70">
        <f>E20+E21</f>
        <v>12061</v>
      </c>
      <c r="F19" s="56"/>
      <c r="G19" s="68">
        <f>G20+G21</f>
        <v>2312223711</v>
      </c>
    </row>
    <row r="20" spans="1:7" ht="28.35" customHeight="1" x14ac:dyDescent="0.25">
      <c r="A20" s="43" t="s">
        <v>21</v>
      </c>
      <c r="B20" s="70">
        <v>1377</v>
      </c>
      <c r="C20" s="56"/>
      <c r="D20" s="68">
        <v>372463451</v>
      </c>
      <c r="E20" s="70">
        <v>7123</v>
      </c>
      <c r="F20" s="56"/>
      <c r="G20" s="68">
        <v>2026449544</v>
      </c>
    </row>
    <row r="21" spans="1:7" ht="28.35" customHeight="1" x14ac:dyDescent="0.25">
      <c r="A21" s="43" t="s">
        <v>22</v>
      </c>
      <c r="B21" s="70">
        <v>4938</v>
      </c>
      <c r="C21" s="56">
        <v>39</v>
      </c>
      <c r="D21" s="68">
        <v>57803966</v>
      </c>
      <c r="E21" s="70">
        <f>B21</f>
        <v>4938</v>
      </c>
      <c r="F21" s="56">
        <v>193</v>
      </c>
      <c r="G21" s="68">
        <v>285774167</v>
      </c>
    </row>
    <row r="22" spans="1:7" ht="28.35" customHeight="1" x14ac:dyDescent="0.25">
      <c r="A22" s="86" t="s">
        <v>23</v>
      </c>
      <c r="B22" s="87">
        <f>B23+B24</f>
        <v>1451641</v>
      </c>
      <c r="C22" s="88"/>
      <c r="D22" s="89">
        <f>D23+D24</f>
        <v>33532218119</v>
      </c>
      <c r="E22" s="87">
        <f>E23+E24</f>
        <v>1485021</v>
      </c>
      <c r="F22" s="88"/>
      <c r="G22" s="89">
        <f>G23+G24</f>
        <v>170710095648</v>
      </c>
    </row>
    <row r="23" spans="1:7" ht="28.35" customHeight="1" x14ac:dyDescent="0.25">
      <c r="A23" s="43" t="s">
        <v>21</v>
      </c>
      <c r="B23" s="80">
        <v>7267</v>
      </c>
      <c r="C23" s="56"/>
      <c r="D23" s="76">
        <v>7886198635</v>
      </c>
      <c r="E23" s="80">
        <v>40647</v>
      </c>
      <c r="F23" s="56"/>
      <c r="G23" s="76">
        <v>44230092318</v>
      </c>
    </row>
    <row r="24" spans="1:7" ht="28.35" customHeight="1" x14ac:dyDescent="0.25">
      <c r="A24" s="43" t="s">
        <v>24</v>
      </c>
      <c r="B24" s="80">
        <v>1444374</v>
      </c>
      <c r="C24" s="56">
        <v>9171</v>
      </c>
      <c r="D24" s="76">
        <v>25646019484</v>
      </c>
      <c r="E24" s="80">
        <f>B24</f>
        <v>1444374</v>
      </c>
      <c r="F24" s="56">
        <v>53198</v>
      </c>
      <c r="G24" s="76">
        <v>126480003330</v>
      </c>
    </row>
    <row r="25" spans="1:7" ht="28.35" customHeight="1" x14ac:dyDescent="0.25">
      <c r="A25" s="86" t="s">
        <v>25</v>
      </c>
      <c r="B25" s="87">
        <f>B26+B27</f>
        <v>46477</v>
      </c>
      <c r="C25" s="88"/>
      <c r="D25" s="89">
        <f>D26+D27</f>
        <v>2486410275</v>
      </c>
      <c r="E25" s="87">
        <f>E26+E27</f>
        <v>95529</v>
      </c>
      <c r="F25" s="88"/>
      <c r="G25" s="89">
        <f>G26+G27</f>
        <v>13143302505</v>
      </c>
    </row>
    <row r="26" spans="1:7" ht="28.35" customHeight="1" x14ac:dyDescent="0.25">
      <c r="A26" s="43" t="s">
        <v>21</v>
      </c>
      <c r="B26" s="80">
        <v>10896</v>
      </c>
      <c r="C26" s="56"/>
      <c r="D26" s="76">
        <v>2038080787</v>
      </c>
      <c r="E26" s="80">
        <v>59948</v>
      </c>
      <c r="F26" s="56"/>
      <c r="G26" s="76">
        <v>10942789124</v>
      </c>
    </row>
    <row r="27" spans="1:7" ht="28.35" customHeight="1" x14ac:dyDescent="0.25">
      <c r="A27" s="90" t="s">
        <v>24</v>
      </c>
      <c r="B27" s="91">
        <v>35581</v>
      </c>
      <c r="C27" s="92">
        <v>472</v>
      </c>
      <c r="D27" s="93">
        <v>448329488</v>
      </c>
      <c r="E27" s="91">
        <f>B27</f>
        <v>35581</v>
      </c>
      <c r="F27" s="92">
        <v>2285</v>
      </c>
      <c r="G27" s="93">
        <v>2200513381</v>
      </c>
    </row>
    <row r="28" spans="1:7" ht="28.35" customHeight="1" thickBot="1" x14ac:dyDescent="0.3">
      <c r="A28" s="42" t="s">
        <v>26</v>
      </c>
      <c r="B28" s="36">
        <v>0</v>
      </c>
      <c r="C28" s="28"/>
      <c r="D28" s="14">
        <v>2535965</v>
      </c>
      <c r="E28" s="36">
        <v>1023941</v>
      </c>
      <c r="F28" s="28"/>
      <c r="G28" s="14">
        <v>1812709282</v>
      </c>
    </row>
    <row r="29" spans="1:7" ht="20.25" customHeight="1" thickTop="1" x14ac:dyDescent="0.25">
      <c r="A29" s="102" t="s">
        <v>100</v>
      </c>
    </row>
    <row r="30" spans="1:7" ht="20.25" customHeight="1" x14ac:dyDescent="0.25">
      <c r="A30" s="102" t="s">
        <v>101</v>
      </c>
    </row>
    <row r="31" spans="1:7" ht="20.25" customHeight="1" x14ac:dyDescent="0.25">
      <c r="A31" s="102" t="s">
        <v>102</v>
      </c>
    </row>
    <row r="32" spans="1:7" ht="21" customHeight="1" x14ac:dyDescent="0.25">
      <c r="A32" s="102" t="s">
        <v>87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&amp;C&amp;"微軟正黑體,粗體"&amp;16勞工保險局110年5月統計提要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09" t="s">
        <v>27</v>
      </c>
      <c r="B1" s="110"/>
      <c r="C1" s="110"/>
      <c r="D1" s="110"/>
      <c r="E1" s="110"/>
      <c r="F1" s="110"/>
      <c r="G1" s="111"/>
    </row>
    <row r="2" spans="1:7" ht="25.3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2.1" customHeight="1" thickTop="1" thickBot="1" x14ac:dyDescent="0.3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0.100000000000001" customHeight="1" thickTop="1" x14ac:dyDescent="0.25">
      <c r="A4" s="4" t="s">
        <v>70</v>
      </c>
      <c r="B4" s="21">
        <v>536642</v>
      </c>
      <c r="C4" s="22"/>
      <c r="D4" s="7"/>
      <c r="E4" s="21">
        <f>B4</f>
        <v>536642</v>
      </c>
      <c r="F4" s="22"/>
      <c r="G4" s="7"/>
    </row>
    <row r="5" spans="1:7" ht="20.100000000000001" customHeight="1" x14ac:dyDescent="0.25">
      <c r="A5" s="8" t="s">
        <v>71</v>
      </c>
      <c r="B5" s="23"/>
      <c r="C5" s="24">
        <v>7085876</v>
      </c>
      <c r="D5" s="11"/>
      <c r="E5" s="23"/>
      <c r="F5" s="24">
        <f>C5</f>
        <v>7085876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34474</v>
      </c>
      <c r="E6" s="13"/>
      <c r="F6" s="13"/>
      <c r="G6" s="11">
        <v>34385</v>
      </c>
    </row>
    <row r="7" spans="1:7" ht="20.100000000000001" customHeight="1" thickBot="1" x14ac:dyDescent="0.3">
      <c r="A7" s="25" t="s">
        <v>9</v>
      </c>
      <c r="B7" s="26"/>
      <c r="C7" s="27"/>
      <c r="D7" s="14">
        <v>2469590041</v>
      </c>
      <c r="E7" s="28"/>
      <c r="F7" s="28"/>
      <c r="G7" s="14">
        <v>12290793472</v>
      </c>
    </row>
    <row r="8" spans="1:7" ht="19.5" customHeight="1" thickTop="1" thickBot="1" x14ac:dyDescent="0.3">
      <c r="A8" s="117" t="s">
        <v>12</v>
      </c>
      <c r="B8" s="114" t="s">
        <v>13</v>
      </c>
      <c r="C8" s="114"/>
      <c r="D8" s="114" t="s">
        <v>6</v>
      </c>
      <c r="E8" s="114" t="s">
        <v>13</v>
      </c>
      <c r="F8" s="114"/>
      <c r="G8" s="114" t="s">
        <v>6</v>
      </c>
    </row>
    <row r="9" spans="1:7" ht="17.25" thickBot="1" x14ac:dyDescent="0.3">
      <c r="A9" s="118"/>
      <c r="B9" s="52"/>
      <c r="C9" s="53" t="s">
        <v>28</v>
      </c>
      <c r="D9" s="119"/>
      <c r="E9" s="15"/>
      <c r="F9" s="53" t="s">
        <v>28</v>
      </c>
      <c r="G9" s="119"/>
    </row>
    <row r="10" spans="1:7" ht="20.100000000000001" customHeight="1" thickTop="1" x14ac:dyDescent="0.25">
      <c r="A10" s="29" t="s">
        <v>15</v>
      </c>
      <c r="B10" s="16">
        <f t="shared" ref="B10:G10" si="0">SUM(B11:B15)</f>
        <v>127955</v>
      </c>
      <c r="C10" s="17">
        <f t="shared" si="0"/>
        <v>26860</v>
      </c>
      <c r="D10" s="30">
        <f t="shared" si="0"/>
        <v>1543660711</v>
      </c>
      <c r="E10" s="16">
        <f t="shared" si="0"/>
        <v>610328</v>
      </c>
      <c r="F10" s="17">
        <f t="shared" si="0"/>
        <v>127110</v>
      </c>
      <c r="G10" s="30">
        <f t="shared" si="0"/>
        <v>8240227988</v>
      </c>
    </row>
    <row r="11" spans="1:7" ht="20.100000000000001" customHeight="1" x14ac:dyDescent="0.25">
      <c r="A11" s="12" t="s">
        <v>29</v>
      </c>
      <c r="B11" s="5">
        <v>29372</v>
      </c>
      <c r="C11" s="10">
        <v>5572</v>
      </c>
      <c r="D11" s="19">
        <v>677626415</v>
      </c>
      <c r="E11" s="31">
        <v>170025</v>
      </c>
      <c r="F11" s="32">
        <v>31242</v>
      </c>
      <c r="G11" s="33">
        <v>3900683406</v>
      </c>
    </row>
    <row r="12" spans="1:7" ht="20.100000000000001" customHeight="1" x14ac:dyDescent="0.25">
      <c r="A12" s="12" t="s">
        <v>30</v>
      </c>
      <c r="B12" s="5">
        <v>2374</v>
      </c>
      <c r="C12" s="10">
        <f>B12</f>
        <v>2374</v>
      </c>
      <c r="D12" s="19">
        <v>110113313</v>
      </c>
      <c r="E12" s="5">
        <v>15532</v>
      </c>
      <c r="F12" s="10">
        <v>15532</v>
      </c>
      <c r="G12" s="19">
        <v>738134743</v>
      </c>
    </row>
    <row r="13" spans="1:7" ht="20.100000000000001" customHeight="1" x14ac:dyDescent="0.25">
      <c r="A13" s="12" t="s">
        <v>31</v>
      </c>
      <c r="B13" s="5">
        <v>2304</v>
      </c>
      <c r="C13" s="10">
        <v>864</v>
      </c>
      <c r="D13" s="19">
        <v>52731313</v>
      </c>
      <c r="E13" s="5">
        <v>9968</v>
      </c>
      <c r="F13" s="10">
        <v>3189</v>
      </c>
      <c r="G13" s="19">
        <v>230976259</v>
      </c>
    </row>
    <row r="14" spans="1:7" ht="20.100000000000001" customHeight="1" x14ac:dyDescent="0.25">
      <c r="A14" s="12" t="s">
        <v>32</v>
      </c>
      <c r="B14" s="5">
        <v>32112</v>
      </c>
      <c r="C14" s="10">
        <v>5460</v>
      </c>
      <c r="D14" s="19">
        <v>653280338</v>
      </c>
      <c r="E14" s="5">
        <v>157664</v>
      </c>
      <c r="F14" s="10">
        <v>30205</v>
      </c>
      <c r="G14" s="19">
        <v>3173714280</v>
      </c>
    </row>
    <row r="15" spans="1:7" ht="20.100000000000001" customHeight="1" thickBot="1" x14ac:dyDescent="0.3">
      <c r="A15" s="34" t="s">
        <v>33</v>
      </c>
      <c r="B15" s="26">
        <v>61793</v>
      </c>
      <c r="C15" s="27">
        <v>12590</v>
      </c>
      <c r="D15" s="35">
        <v>49909332</v>
      </c>
      <c r="E15" s="26">
        <v>257139</v>
      </c>
      <c r="F15" s="27">
        <v>46942</v>
      </c>
      <c r="G15" s="35">
        <v>196719300</v>
      </c>
    </row>
    <row r="16" spans="1:7" ht="15.95" customHeight="1" thickTop="1" x14ac:dyDescent="0.25">
      <c r="A16" s="20" t="s">
        <v>86</v>
      </c>
    </row>
    <row r="17" spans="1:7" ht="9.9499999999999993" customHeight="1" thickBot="1" x14ac:dyDescent="0.3">
      <c r="A17" s="20"/>
    </row>
    <row r="18" spans="1:7" ht="23.1" customHeight="1" thickTop="1" thickBot="1" x14ac:dyDescent="0.3">
      <c r="A18" s="109" t="s">
        <v>43</v>
      </c>
      <c r="B18" s="110"/>
      <c r="C18" s="110"/>
      <c r="D18" s="110"/>
      <c r="E18" s="110"/>
      <c r="F18" s="110"/>
      <c r="G18" s="111"/>
    </row>
    <row r="19" spans="1:7" ht="25.15" customHeight="1" thickTop="1" thickBot="1" x14ac:dyDescent="0.3">
      <c r="A19" s="3"/>
      <c r="B19" s="112" t="s">
        <v>1</v>
      </c>
      <c r="C19" s="112"/>
      <c r="D19" s="112"/>
      <c r="E19" s="112" t="s">
        <v>2</v>
      </c>
      <c r="F19" s="112"/>
      <c r="G19" s="112"/>
    </row>
    <row r="20" spans="1:7" ht="32.1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0.100000000000001" customHeight="1" thickTop="1" x14ac:dyDescent="0.25">
      <c r="A21" s="4" t="s">
        <v>72</v>
      </c>
      <c r="B21" s="16">
        <v>543891</v>
      </c>
      <c r="C21" s="6"/>
      <c r="D21" s="7"/>
      <c r="E21" s="16">
        <f>B21</f>
        <v>543891</v>
      </c>
      <c r="F21" s="6"/>
      <c r="G21" s="7"/>
    </row>
    <row r="22" spans="1:7" ht="20.100000000000001" customHeight="1" x14ac:dyDescent="0.25">
      <c r="A22" s="8" t="s">
        <v>73</v>
      </c>
      <c r="B22" s="9"/>
      <c r="C22" s="24">
        <v>7138636</v>
      </c>
      <c r="D22" s="11"/>
      <c r="E22" s="9"/>
      <c r="F22" s="24">
        <f>C22</f>
        <v>7138636</v>
      </c>
      <c r="G22" s="11"/>
    </row>
    <row r="23" spans="1:7" ht="20.100000000000001" customHeight="1" x14ac:dyDescent="0.25">
      <c r="A23" s="8" t="s">
        <v>89</v>
      </c>
      <c r="B23" s="23"/>
      <c r="C23" s="13"/>
      <c r="D23" s="11">
        <v>41071</v>
      </c>
      <c r="E23" s="23"/>
      <c r="F23" s="13"/>
      <c r="G23" s="11">
        <v>40779</v>
      </c>
    </row>
    <row r="24" spans="1:7" ht="20.100000000000001" customHeight="1" thickBot="1" x14ac:dyDescent="0.3">
      <c r="A24" s="25" t="s">
        <v>37</v>
      </c>
      <c r="B24" s="36"/>
      <c r="C24" s="28"/>
      <c r="D24" s="14">
        <v>20467020467</v>
      </c>
      <c r="E24" s="36"/>
      <c r="F24" s="28"/>
      <c r="G24" s="14">
        <v>101020008717</v>
      </c>
    </row>
    <row r="25" spans="1:7" ht="19.5" customHeight="1" thickTop="1" thickBot="1" x14ac:dyDescent="0.3">
      <c r="A25" s="113" t="s">
        <v>44</v>
      </c>
      <c r="B25" s="114" t="s">
        <v>13</v>
      </c>
      <c r="C25" s="115"/>
      <c r="D25" s="116" t="s">
        <v>6</v>
      </c>
      <c r="E25" s="114" t="s">
        <v>13</v>
      </c>
      <c r="F25" s="115"/>
      <c r="G25" s="116" t="s">
        <v>6</v>
      </c>
    </row>
    <row r="26" spans="1:7" ht="17.25" customHeight="1" thickTop="1" thickBot="1" x14ac:dyDescent="0.3">
      <c r="A26" s="113"/>
      <c r="B26" s="52"/>
      <c r="C26" s="55" t="s">
        <v>45</v>
      </c>
      <c r="D26" s="116"/>
      <c r="E26" s="15"/>
      <c r="F26" s="55" t="s">
        <v>45</v>
      </c>
      <c r="G26" s="116"/>
    </row>
    <row r="27" spans="1:7" ht="20.100000000000001" customHeight="1" thickTop="1" x14ac:dyDescent="0.25">
      <c r="A27" s="29" t="s">
        <v>39</v>
      </c>
      <c r="B27" s="38">
        <f t="shared" ref="B27:G27" si="1">SUM(B28:B31)</f>
        <v>11116</v>
      </c>
      <c r="C27" s="39">
        <f t="shared" si="1"/>
        <v>322</v>
      </c>
      <c r="D27" s="39">
        <f t="shared" si="1"/>
        <v>2778793283</v>
      </c>
      <c r="E27" s="38">
        <f t="shared" si="1"/>
        <v>50694</v>
      </c>
      <c r="F27" s="39">
        <f t="shared" si="1"/>
        <v>1385</v>
      </c>
      <c r="G27" s="40">
        <f t="shared" si="1"/>
        <v>14389882768</v>
      </c>
    </row>
    <row r="28" spans="1:7" ht="20.100000000000001" customHeight="1" x14ac:dyDescent="0.25">
      <c r="A28" s="12" t="s">
        <v>46</v>
      </c>
      <c r="B28" s="31">
        <v>5999</v>
      </c>
      <c r="C28" s="32"/>
      <c r="D28" s="33">
        <v>2272510598</v>
      </c>
      <c r="E28" s="31">
        <v>32972</v>
      </c>
      <c r="F28" s="32"/>
      <c r="G28" s="33">
        <v>12165138083</v>
      </c>
    </row>
    <row r="29" spans="1:7" ht="20.100000000000001" customHeight="1" x14ac:dyDescent="0.25">
      <c r="A29" s="12" t="s">
        <v>47</v>
      </c>
      <c r="B29" s="5">
        <v>1489</v>
      </c>
      <c r="C29" s="10"/>
      <c r="D29" s="19">
        <v>358476052</v>
      </c>
      <c r="E29" s="5">
        <v>6321</v>
      </c>
      <c r="F29" s="10"/>
      <c r="G29" s="19">
        <v>1596499229</v>
      </c>
    </row>
    <row r="30" spans="1:7" ht="20.100000000000001" customHeight="1" x14ac:dyDescent="0.25">
      <c r="A30" s="12" t="s">
        <v>48</v>
      </c>
      <c r="B30" s="5">
        <v>1658</v>
      </c>
      <c r="C30" s="10"/>
      <c r="D30" s="19">
        <v>95569413</v>
      </c>
      <c r="E30" s="5">
        <v>9044</v>
      </c>
      <c r="F30" s="10"/>
      <c r="G30" s="19">
        <v>526454763</v>
      </c>
    </row>
    <row r="31" spans="1:7" ht="20.100000000000001" customHeight="1" thickBot="1" x14ac:dyDescent="0.3">
      <c r="A31" s="34" t="s">
        <v>92</v>
      </c>
      <c r="B31" s="26">
        <v>1970</v>
      </c>
      <c r="C31" s="27">
        <v>322</v>
      </c>
      <c r="D31" s="35">
        <v>52237220</v>
      </c>
      <c r="E31" s="26">
        <v>2357</v>
      </c>
      <c r="F31" s="27">
        <v>1385</v>
      </c>
      <c r="G31" s="35">
        <v>101790693</v>
      </c>
    </row>
    <row r="32" spans="1:7" ht="15.95" customHeight="1" thickTop="1" x14ac:dyDescent="0.25">
      <c r="A32" s="102" t="s">
        <v>103</v>
      </c>
    </row>
    <row r="33" spans="1:7" ht="15.95" customHeight="1" x14ac:dyDescent="0.25">
      <c r="A33" s="102" t="s">
        <v>104</v>
      </c>
    </row>
    <row r="34" spans="1:7" ht="15.95" customHeight="1" x14ac:dyDescent="0.25">
      <c r="A34" s="102" t="s">
        <v>105</v>
      </c>
    </row>
    <row r="35" spans="1:7" ht="9.9499999999999993" customHeight="1" thickBot="1" x14ac:dyDescent="0.3">
      <c r="A35" s="101"/>
    </row>
    <row r="36" spans="1:7" ht="23.1" customHeight="1" thickTop="1" thickBot="1" x14ac:dyDescent="0.3">
      <c r="A36" s="109" t="s">
        <v>34</v>
      </c>
      <c r="B36" s="110"/>
      <c r="C36" s="110"/>
      <c r="D36" s="110"/>
      <c r="E36" s="110"/>
      <c r="F36" s="110"/>
      <c r="G36" s="111"/>
    </row>
    <row r="37" spans="1:7" ht="28.15" customHeight="1" thickTop="1" thickBot="1" x14ac:dyDescent="0.3">
      <c r="A37" s="67"/>
      <c r="B37" s="112" t="s">
        <v>1</v>
      </c>
      <c r="C37" s="112"/>
      <c r="D37" s="112"/>
      <c r="E37" s="112" t="s">
        <v>2</v>
      </c>
      <c r="F37" s="112"/>
      <c r="G37" s="112"/>
    </row>
    <row r="38" spans="1:7" ht="32.1" customHeight="1" thickTop="1" thickBot="1" x14ac:dyDescent="0.3">
      <c r="A38" s="3" t="s">
        <v>35</v>
      </c>
      <c r="B38" s="49" t="s">
        <v>4</v>
      </c>
      <c r="C38" s="50" t="s">
        <v>5</v>
      </c>
      <c r="D38" s="51" t="s">
        <v>6</v>
      </c>
      <c r="E38" s="49" t="s">
        <v>4</v>
      </c>
      <c r="F38" s="50" t="s">
        <v>5</v>
      </c>
      <c r="G38" s="51" t="s">
        <v>6</v>
      </c>
    </row>
    <row r="39" spans="1:7" ht="20.100000000000001" customHeight="1" thickTop="1" x14ac:dyDescent="0.25">
      <c r="A39" s="4" t="s">
        <v>72</v>
      </c>
      <c r="B39" s="16">
        <v>548385</v>
      </c>
      <c r="C39" s="6"/>
      <c r="D39" s="7"/>
      <c r="E39" s="69">
        <f>B39</f>
        <v>548385</v>
      </c>
      <c r="F39" s="6"/>
      <c r="G39" s="40"/>
    </row>
    <row r="40" spans="1:7" ht="20.100000000000001" customHeight="1" x14ac:dyDescent="0.25">
      <c r="A40" s="8" t="s">
        <v>73</v>
      </c>
      <c r="B40" s="9"/>
      <c r="C40" s="24">
        <v>7703343</v>
      </c>
      <c r="D40" s="11"/>
      <c r="E40" s="9"/>
      <c r="F40" s="24">
        <f>C40</f>
        <v>7703343</v>
      </c>
      <c r="G40" s="33"/>
    </row>
    <row r="41" spans="1:7" ht="20.100000000000001" customHeight="1" x14ac:dyDescent="0.25">
      <c r="A41" s="8" t="s">
        <v>36</v>
      </c>
      <c r="B41" s="23"/>
      <c r="C41" s="13"/>
      <c r="D41" s="11">
        <v>34138</v>
      </c>
      <c r="E41" s="31"/>
      <c r="F41" s="32"/>
      <c r="G41" s="33">
        <v>34045</v>
      </c>
    </row>
    <row r="42" spans="1:7" ht="20.100000000000001" customHeight="1" x14ac:dyDescent="0.25">
      <c r="A42" s="25" t="s">
        <v>37</v>
      </c>
      <c r="B42" s="36"/>
      <c r="C42" s="28"/>
      <c r="D42" s="14">
        <v>65584258</v>
      </c>
      <c r="E42" s="36"/>
      <c r="F42" s="28"/>
      <c r="G42" s="14">
        <v>326232492</v>
      </c>
    </row>
    <row r="43" spans="1:7" ht="32.1" customHeight="1" thickTop="1" thickBot="1" x14ac:dyDescent="0.3">
      <c r="A43" s="37" t="s">
        <v>38</v>
      </c>
      <c r="B43" s="49" t="s">
        <v>4</v>
      </c>
      <c r="C43" s="103" t="s">
        <v>5</v>
      </c>
      <c r="D43" s="51" t="s">
        <v>6</v>
      </c>
      <c r="E43" s="49" t="s">
        <v>4</v>
      </c>
      <c r="F43" s="103" t="s">
        <v>5</v>
      </c>
      <c r="G43" s="51" t="s">
        <v>6</v>
      </c>
    </row>
    <row r="44" spans="1:7" ht="20.100000000000001" customHeight="1" thickTop="1" x14ac:dyDescent="0.25">
      <c r="A44" s="29" t="s">
        <v>39</v>
      </c>
      <c r="B44" s="38">
        <v>23</v>
      </c>
      <c r="C44" s="39">
        <v>107</v>
      </c>
      <c r="D44" s="39">
        <f>SUM(D45:D47)</f>
        <v>10918025</v>
      </c>
      <c r="E44" s="38">
        <v>130</v>
      </c>
      <c r="F44" s="39">
        <v>1076</v>
      </c>
      <c r="G44" s="40">
        <f>SUM(G45:G47)</f>
        <v>140450322</v>
      </c>
    </row>
    <row r="45" spans="1:7" ht="20.100000000000001" customHeight="1" x14ac:dyDescent="0.25">
      <c r="A45" s="12" t="s">
        <v>40</v>
      </c>
      <c r="B45" s="31"/>
      <c r="C45" s="32">
        <v>95</v>
      </c>
      <c r="D45" s="33">
        <v>6049235</v>
      </c>
      <c r="E45" s="31"/>
      <c r="F45" s="32">
        <v>929</v>
      </c>
      <c r="G45" s="33">
        <v>62311674</v>
      </c>
    </row>
    <row r="46" spans="1:7" ht="20.100000000000001" customHeight="1" x14ac:dyDescent="0.25">
      <c r="A46" s="12" t="s">
        <v>41</v>
      </c>
      <c r="B46" s="5"/>
      <c r="C46" s="10">
        <v>0</v>
      </c>
      <c r="D46" s="19">
        <v>0</v>
      </c>
      <c r="E46" s="5"/>
      <c r="F46" s="10">
        <v>5</v>
      </c>
      <c r="G46" s="19">
        <v>1278000</v>
      </c>
    </row>
    <row r="47" spans="1:7" ht="20.100000000000001" customHeight="1" thickBot="1" x14ac:dyDescent="0.3">
      <c r="A47" s="34" t="s">
        <v>42</v>
      </c>
      <c r="B47" s="26"/>
      <c r="C47" s="27">
        <v>101</v>
      </c>
      <c r="D47" s="35">
        <v>4868790</v>
      </c>
      <c r="E47" s="26"/>
      <c r="F47" s="27">
        <v>942</v>
      </c>
      <c r="G47" s="35">
        <v>76860648</v>
      </c>
    </row>
    <row r="48" spans="1:7" ht="15.95" customHeight="1" thickTop="1" x14ac:dyDescent="0.25">
      <c r="A48" s="20" t="s">
        <v>69</v>
      </c>
    </row>
    <row r="49" spans="1:1" ht="15.95" customHeight="1" x14ac:dyDescent="0.25">
      <c r="A49" s="101" t="s">
        <v>90</v>
      </c>
    </row>
    <row r="50" spans="1:1" ht="15.95" customHeight="1" x14ac:dyDescent="0.25">
      <c r="A50" s="101" t="s">
        <v>91</v>
      </c>
    </row>
  </sheetData>
  <mergeCells count="19">
    <mergeCell ref="D25:D26"/>
    <mergeCell ref="E25:F25"/>
    <mergeCell ref="G25:G26"/>
    <mergeCell ref="B37:D37"/>
    <mergeCell ref="E37:G37"/>
    <mergeCell ref="A36:G36"/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19:D19"/>
    <mergeCell ref="E19:G19"/>
    <mergeCell ref="A25:A26"/>
    <mergeCell ref="B25:C25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6" orientation="portrait" horizontalDpi="1200" verticalDpi="1200" r:id="rId1"/>
  <headerFooter>
    <oddHeader>&amp;C&amp;"微軟正黑體,粗體"&amp;16勞工保險局110年5月統計提要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09" t="s">
        <v>49</v>
      </c>
      <c r="B1" s="110"/>
      <c r="C1" s="110"/>
      <c r="D1" s="110"/>
      <c r="E1" s="110"/>
      <c r="F1" s="110"/>
      <c r="G1" s="111"/>
    </row>
    <row r="2" spans="1:7" ht="25.35" customHeight="1" thickTop="1" thickBot="1" x14ac:dyDescent="0.3">
      <c r="A2" s="67"/>
      <c r="B2" s="112" t="s">
        <v>1</v>
      </c>
      <c r="C2" s="112"/>
      <c r="D2" s="112"/>
      <c r="E2" s="112" t="s">
        <v>2</v>
      </c>
      <c r="F2" s="112"/>
      <c r="G2" s="112"/>
    </row>
    <row r="3" spans="1:7" ht="32.25" customHeight="1" thickTop="1" thickBot="1" x14ac:dyDescent="0.3">
      <c r="A3" s="3" t="s">
        <v>50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0.100000000000001" customHeight="1" thickTop="1" x14ac:dyDescent="0.25">
      <c r="A4" s="4" t="s">
        <v>70</v>
      </c>
      <c r="B4" s="21">
        <v>287</v>
      </c>
      <c r="C4" s="22"/>
      <c r="D4" s="7"/>
      <c r="E4" s="21">
        <f>B4</f>
        <v>287</v>
      </c>
      <c r="F4" s="22"/>
      <c r="G4" s="7"/>
    </row>
    <row r="5" spans="1:7" ht="20.100000000000001" customHeight="1" x14ac:dyDescent="0.25">
      <c r="A5" s="8" t="s">
        <v>71</v>
      </c>
      <c r="B5" s="23"/>
      <c r="C5" s="24">
        <v>1030013</v>
      </c>
      <c r="D5" s="11"/>
      <c r="E5" s="23"/>
      <c r="F5" s="24">
        <f>C5</f>
        <v>1030013</v>
      </c>
      <c r="G5" s="11"/>
    </row>
    <row r="6" spans="1:7" ht="20.100000000000001" customHeight="1" thickBot="1" x14ac:dyDescent="0.3">
      <c r="A6" s="25" t="s">
        <v>9</v>
      </c>
      <c r="B6" s="26"/>
      <c r="C6" s="27"/>
      <c r="D6" s="14">
        <v>268352967</v>
      </c>
      <c r="E6" s="28"/>
      <c r="F6" s="28"/>
      <c r="G6" s="14">
        <v>1338835103</v>
      </c>
    </row>
    <row r="7" spans="1:7" ht="25.35" customHeight="1" thickTop="1" thickBot="1" x14ac:dyDescent="0.3">
      <c r="A7" s="37" t="s">
        <v>12</v>
      </c>
      <c r="B7" s="112" t="s">
        <v>13</v>
      </c>
      <c r="C7" s="120"/>
      <c r="D7" s="54" t="s">
        <v>6</v>
      </c>
      <c r="E7" s="112" t="s">
        <v>13</v>
      </c>
      <c r="F7" s="120"/>
      <c r="G7" s="54" t="s">
        <v>6</v>
      </c>
    </row>
    <row r="8" spans="1:7" ht="20.100000000000001" customHeight="1" thickTop="1" x14ac:dyDescent="0.25">
      <c r="A8" s="29" t="s">
        <v>15</v>
      </c>
      <c r="B8" s="16"/>
      <c r="C8" s="17">
        <f>SUM(C9:C11)</f>
        <v>3091</v>
      </c>
      <c r="D8" s="30">
        <f>SUM(D9:D11)</f>
        <v>496845400</v>
      </c>
      <c r="E8" s="16"/>
      <c r="F8" s="17">
        <f>SUM(F9:F11)</f>
        <v>17316</v>
      </c>
      <c r="G8" s="30">
        <f>SUM(G9:G11)</f>
        <v>2821092200</v>
      </c>
    </row>
    <row r="9" spans="1:7" ht="20.100000000000001" customHeight="1" x14ac:dyDescent="0.25">
      <c r="A9" s="12" t="s">
        <v>18</v>
      </c>
      <c r="B9" s="5"/>
      <c r="C9" s="32">
        <v>139</v>
      </c>
      <c r="D9" s="33">
        <v>2774400</v>
      </c>
      <c r="E9" s="31"/>
      <c r="F9" s="32">
        <v>766</v>
      </c>
      <c r="G9" s="33">
        <v>15595800</v>
      </c>
    </row>
    <row r="10" spans="1:7" ht="20.100000000000001" customHeight="1" x14ac:dyDescent="0.25">
      <c r="A10" s="12" t="s">
        <v>51</v>
      </c>
      <c r="B10" s="5"/>
      <c r="C10" s="10">
        <v>770</v>
      </c>
      <c r="D10" s="19">
        <v>160225000</v>
      </c>
      <c r="E10" s="5"/>
      <c r="F10" s="10">
        <v>4107</v>
      </c>
      <c r="G10" s="19">
        <v>901717400</v>
      </c>
    </row>
    <row r="11" spans="1:7" ht="20.100000000000001" customHeight="1" thickBot="1" x14ac:dyDescent="0.3">
      <c r="A11" s="34" t="s">
        <v>52</v>
      </c>
      <c r="B11" s="26"/>
      <c r="C11" s="27">
        <v>2182</v>
      </c>
      <c r="D11" s="35">
        <v>333846000</v>
      </c>
      <c r="E11" s="26"/>
      <c r="F11" s="27">
        <v>12443</v>
      </c>
      <c r="G11" s="35">
        <v>1903779000</v>
      </c>
    </row>
    <row r="12" spans="1:7" ht="16.350000000000001" customHeight="1" thickTop="1" x14ac:dyDescent="0.25">
      <c r="A12" s="20" t="s">
        <v>79</v>
      </c>
    </row>
    <row r="13" spans="1:7" ht="11.25" customHeight="1" thickBot="1" x14ac:dyDescent="0.3">
      <c r="A13" s="20"/>
    </row>
    <row r="14" spans="1:7" ht="27" customHeight="1" thickTop="1" thickBot="1" x14ac:dyDescent="0.3">
      <c r="A14" s="109" t="s">
        <v>82</v>
      </c>
      <c r="B14" s="110"/>
      <c r="C14" s="110"/>
      <c r="D14" s="110"/>
      <c r="E14" s="110"/>
      <c r="F14" s="110"/>
      <c r="G14" s="111"/>
    </row>
    <row r="15" spans="1:7" ht="25.35" customHeight="1" thickTop="1" thickBot="1" x14ac:dyDescent="0.3">
      <c r="A15" s="96"/>
      <c r="B15" s="112" t="s">
        <v>1</v>
      </c>
      <c r="C15" s="112"/>
      <c r="D15" s="112"/>
      <c r="E15" s="112" t="s">
        <v>85</v>
      </c>
      <c r="F15" s="112"/>
      <c r="G15" s="112"/>
    </row>
    <row r="16" spans="1:7" ht="32.25" customHeight="1" thickTop="1" thickBot="1" x14ac:dyDescent="0.3">
      <c r="A16" s="96" t="s">
        <v>50</v>
      </c>
      <c r="B16" s="98" t="s">
        <v>4</v>
      </c>
      <c r="C16" s="99" t="s">
        <v>5</v>
      </c>
      <c r="D16" s="97" t="s">
        <v>6</v>
      </c>
      <c r="E16" s="98" t="s">
        <v>4</v>
      </c>
      <c r="F16" s="99" t="s">
        <v>5</v>
      </c>
      <c r="G16" s="97" t="s">
        <v>6</v>
      </c>
    </row>
    <row r="17" spans="1:7" ht="20.100000000000001" customHeight="1" thickTop="1" x14ac:dyDescent="0.25">
      <c r="A17" s="4" t="s">
        <v>70</v>
      </c>
      <c r="B17" s="21">
        <v>285</v>
      </c>
      <c r="C17" s="22"/>
      <c r="D17" s="40"/>
      <c r="E17" s="21">
        <f>B17</f>
        <v>285</v>
      </c>
      <c r="F17" s="22"/>
      <c r="G17" s="40"/>
    </row>
    <row r="18" spans="1:7" ht="20.100000000000001" customHeight="1" x14ac:dyDescent="0.25">
      <c r="A18" s="8" t="s">
        <v>71</v>
      </c>
      <c r="B18" s="31"/>
      <c r="C18" s="24">
        <v>289939</v>
      </c>
      <c r="D18" s="33"/>
      <c r="E18" s="31"/>
      <c r="F18" s="24">
        <f>C18</f>
        <v>289939</v>
      </c>
      <c r="G18" s="33"/>
    </row>
    <row r="19" spans="1:7" ht="20.100000000000001" customHeight="1" thickBot="1" x14ac:dyDescent="0.3">
      <c r="A19" s="25" t="s">
        <v>9</v>
      </c>
      <c r="B19" s="81"/>
      <c r="C19" s="27"/>
      <c r="D19" s="14">
        <v>7076520</v>
      </c>
      <c r="E19" s="28"/>
      <c r="F19" s="28"/>
      <c r="G19" s="14">
        <v>35544706</v>
      </c>
    </row>
    <row r="20" spans="1:7" ht="25.35" customHeight="1" thickTop="1" thickBot="1" x14ac:dyDescent="0.3">
      <c r="A20" s="100" t="s">
        <v>12</v>
      </c>
      <c r="B20" s="112" t="s">
        <v>13</v>
      </c>
      <c r="C20" s="120"/>
      <c r="D20" s="54" t="s">
        <v>6</v>
      </c>
      <c r="E20" s="112" t="s">
        <v>13</v>
      </c>
      <c r="F20" s="120"/>
      <c r="G20" s="54" t="s">
        <v>6</v>
      </c>
    </row>
    <row r="21" spans="1:7" ht="20.100000000000001" customHeight="1" thickTop="1" x14ac:dyDescent="0.25">
      <c r="A21" s="29" t="s">
        <v>15</v>
      </c>
      <c r="B21" s="79"/>
      <c r="C21" s="17">
        <f>SUM(C22:C24)</f>
        <v>280</v>
      </c>
      <c r="D21" s="78">
        <f>SUM(D22:D24)</f>
        <v>6013028</v>
      </c>
      <c r="E21" s="79"/>
      <c r="F21" s="17">
        <f>SUM(F22:F24)</f>
        <v>1526</v>
      </c>
      <c r="G21" s="78">
        <f>SUM(G22:G24)</f>
        <v>34602230</v>
      </c>
    </row>
    <row r="22" spans="1:7" ht="20.100000000000001" customHeight="1" x14ac:dyDescent="0.25">
      <c r="A22" s="12" t="s">
        <v>83</v>
      </c>
      <c r="B22" s="80"/>
      <c r="C22" s="32">
        <v>272</v>
      </c>
      <c r="D22" s="33">
        <v>4207628</v>
      </c>
      <c r="E22" s="31"/>
      <c r="F22" s="32">
        <v>1483</v>
      </c>
      <c r="G22" s="33">
        <v>23407730</v>
      </c>
    </row>
    <row r="23" spans="1:7" ht="20.100000000000001" customHeight="1" x14ac:dyDescent="0.25">
      <c r="A23" s="12" t="s">
        <v>51</v>
      </c>
      <c r="B23" s="80"/>
      <c r="C23" s="44">
        <v>3</v>
      </c>
      <c r="D23" s="76">
        <v>275400</v>
      </c>
      <c r="E23" s="80"/>
      <c r="F23" s="44">
        <v>19</v>
      </c>
      <c r="G23" s="76">
        <v>3850500</v>
      </c>
    </row>
    <row r="24" spans="1:7" ht="20.100000000000001" customHeight="1" thickBot="1" x14ac:dyDescent="0.3">
      <c r="A24" s="34" t="s">
        <v>52</v>
      </c>
      <c r="B24" s="81"/>
      <c r="C24" s="27">
        <v>5</v>
      </c>
      <c r="D24" s="75">
        <v>1530000</v>
      </c>
      <c r="E24" s="81"/>
      <c r="F24" s="27">
        <v>24</v>
      </c>
      <c r="G24" s="75">
        <v>7344000</v>
      </c>
    </row>
    <row r="25" spans="1:7" ht="16.350000000000001" customHeight="1" thickTop="1" x14ac:dyDescent="0.25">
      <c r="A25" s="20" t="s">
        <v>84</v>
      </c>
    </row>
    <row r="26" spans="1:7" ht="15.75" customHeight="1" thickBot="1" x14ac:dyDescent="0.3"/>
    <row r="27" spans="1:7" ht="27" customHeight="1" thickTop="1" thickBot="1" x14ac:dyDescent="0.3">
      <c r="A27" s="109" t="s">
        <v>94</v>
      </c>
      <c r="B27" s="110"/>
      <c r="C27" s="110"/>
      <c r="D27" s="110"/>
      <c r="E27" s="110"/>
      <c r="F27" s="110"/>
      <c r="G27" s="111"/>
    </row>
    <row r="28" spans="1:7" ht="25.35" customHeight="1" thickTop="1" thickBot="1" x14ac:dyDescent="0.3">
      <c r="A28" s="104"/>
      <c r="B28" s="112" t="s">
        <v>1</v>
      </c>
      <c r="C28" s="112"/>
      <c r="D28" s="112"/>
      <c r="E28" s="112" t="s">
        <v>2</v>
      </c>
      <c r="F28" s="112"/>
      <c r="G28" s="112"/>
    </row>
    <row r="29" spans="1:7" ht="32.25" customHeight="1" thickTop="1" thickBot="1" x14ac:dyDescent="0.3">
      <c r="A29" s="104" t="s">
        <v>35</v>
      </c>
      <c r="B29" s="107" t="s">
        <v>4</v>
      </c>
      <c r="C29" s="108" t="s">
        <v>5</v>
      </c>
      <c r="D29" s="105" t="s">
        <v>6</v>
      </c>
      <c r="E29" s="107" t="s">
        <v>4</v>
      </c>
      <c r="F29" s="108" t="s">
        <v>5</v>
      </c>
      <c r="G29" s="105" t="s">
        <v>6</v>
      </c>
    </row>
    <row r="30" spans="1:7" ht="20.100000000000001" customHeight="1" thickTop="1" x14ac:dyDescent="0.25">
      <c r="A30" s="4" t="s">
        <v>98</v>
      </c>
      <c r="B30" s="79">
        <v>284</v>
      </c>
      <c r="C30" s="6"/>
      <c r="D30" s="40"/>
      <c r="E30" s="79">
        <f>B30</f>
        <v>284</v>
      </c>
      <c r="F30" s="6"/>
      <c r="G30" s="40"/>
    </row>
    <row r="31" spans="1:7" ht="20.100000000000001" customHeight="1" x14ac:dyDescent="0.25">
      <c r="A31" s="8" t="s">
        <v>73</v>
      </c>
      <c r="B31" s="9"/>
      <c r="C31" s="24">
        <v>74665</v>
      </c>
      <c r="D31" s="33"/>
      <c r="E31" s="9"/>
      <c r="F31" s="24">
        <f>C31</f>
        <v>74665</v>
      </c>
      <c r="G31" s="33"/>
    </row>
    <row r="32" spans="1:7" ht="20.100000000000001" customHeight="1" thickBot="1" x14ac:dyDescent="0.3">
      <c r="A32" s="25" t="s">
        <v>37</v>
      </c>
      <c r="B32" s="36"/>
      <c r="C32" s="28"/>
      <c r="D32" s="14">
        <v>331737280</v>
      </c>
      <c r="E32" s="36"/>
      <c r="F32" s="28"/>
      <c r="G32" s="14">
        <v>1162083664</v>
      </c>
    </row>
    <row r="33" spans="1:7" ht="19.5" customHeight="1" thickTop="1" thickBot="1" x14ac:dyDescent="0.3">
      <c r="A33" s="113" t="s">
        <v>44</v>
      </c>
      <c r="B33" s="114" t="s">
        <v>13</v>
      </c>
      <c r="C33" s="115"/>
      <c r="D33" s="116" t="s">
        <v>6</v>
      </c>
      <c r="E33" s="114" t="s">
        <v>13</v>
      </c>
      <c r="F33" s="115"/>
      <c r="G33" s="116" t="s">
        <v>6</v>
      </c>
    </row>
    <row r="34" spans="1:7" ht="17.25" customHeight="1" thickTop="1" thickBot="1" x14ac:dyDescent="0.3">
      <c r="A34" s="113"/>
      <c r="B34" s="52"/>
      <c r="C34" s="55" t="s">
        <v>45</v>
      </c>
      <c r="D34" s="116"/>
      <c r="E34" s="15"/>
      <c r="F34" s="55" t="s">
        <v>45</v>
      </c>
      <c r="G34" s="116"/>
    </row>
    <row r="35" spans="1:7" ht="20.100000000000001" customHeight="1" thickTop="1" x14ac:dyDescent="0.25">
      <c r="A35" s="29" t="s">
        <v>39</v>
      </c>
      <c r="B35" s="38">
        <f t="shared" ref="B35:G35" si="0">SUM(B36:B37)</f>
        <v>78</v>
      </c>
      <c r="C35" s="39">
        <f t="shared" si="0"/>
        <v>61</v>
      </c>
      <c r="D35" s="39">
        <f t="shared" si="0"/>
        <v>4559</v>
      </c>
      <c r="E35" s="38">
        <f t="shared" si="0"/>
        <v>81</v>
      </c>
      <c r="F35" s="39">
        <f t="shared" si="0"/>
        <v>77</v>
      </c>
      <c r="G35" s="40">
        <f t="shared" si="0"/>
        <v>16070</v>
      </c>
    </row>
    <row r="36" spans="1:7" ht="20.100000000000001" customHeight="1" x14ac:dyDescent="0.25">
      <c r="A36" s="12" t="s">
        <v>95</v>
      </c>
      <c r="B36" s="31">
        <v>77</v>
      </c>
      <c r="C36" s="32">
        <v>61</v>
      </c>
      <c r="D36" s="33">
        <v>4079</v>
      </c>
      <c r="E36" s="31">
        <v>77</v>
      </c>
      <c r="F36" s="32">
        <v>77</v>
      </c>
      <c r="G36" s="33">
        <v>4786</v>
      </c>
    </row>
    <row r="37" spans="1:7" ht="20.100000000000001" customHeight="1" thickBot="1" x14ac:dyDescent="0.3">
      <c r="A37" s="34" t="s">
        <v>96</v>
      </c>
      <c r="B37" s="81">
        <v>1</v>
      </c>
      <c r="C37" s="27"/>
      <c r="D37" s="75">
        <v>480</v>
      </c>
      <c r="E37" s="81">
        <v>4</v>
      </c>
      <c r="F37" s="27"/>
      <c r="G37" s="75">
        <v>11284</v>
      </c>
    </row>
    <row r="38" spans="1:7" ht="15.95" customHeight="1" thickTop="1" x14ac:dyDescent="0.25">
      <c r="A38" s="102" t="s">
        <v>99</v>
      </c>
    </row>
    <row r="39" spans="1:7" ht="15.95" customHeight="1" thickBot="1" x14ac:dyDescent="0.3"/>
    <row r="40" spans="1:7" ht="27" customHeight="1" thickTop="1" thickBot="1" x14ac:dyDescent="0.3">
      <c r="A40" s="109" t="s">
        <v>53</v>
      </c>
      <c r="B40" s="110"/>
      <c r="C40" s="110"/>
      <c r="D40" s="110"/>
      <c r="E40" s="110"/>
      <c r="F40" s="110"/>
      <c r="G40" s="111"/>
    </row>
    <row r="41" spans="1:7" ht="25.35" customHeight="1" thickTop="1" thickBot="1" x14ac:dyDescent="0.3">
      <c r="A41" s="104"/>
      <c r="B41" s="112" t="s">
        <v>1</v>
      </c>
      <c r="C41" s="112"/>
      <c r="D41" s="112"/>
      <c r="E41" s="112" t="s">
        <v>2</v>
      </c>
      <c r="F41" s="112"/>
      <c r="G41" s="112"/>
    </row>
    <row r="42" spans="1:7" ht="25.35" customHeight="1" thickTop="1" thickBot="1" x14ac:dyDescent="0.3">
      <c r="A42" s="104" t="s">
        <v>44</v>
      </c>
      <c r="B42" s="112" t="s">
        <v>97</v>
      </c>
      <c r="C42" s="120"/>
      <c r="D42" s="106" t="s">
        <v>6</v>
      </c>
      <c r="E42" s="112" t="s">
        <v>97</v>
      </c>
      <c r="F42" s="120"/>
      <c r="G42" s="106" t="s">
        <v>6</v>
      </c>
    </row>
    <row r="43" spans="1:7" ht="21" customHeight="1" thickTop="1" x14ac:dyDescent="0.25">
      <c r="A43" s="29" t="s">
        <v>39</v>
      </c>
      <c r="B43" s="21"/>
      <c r="C43" s="22">
        <f>SUM(C44:C45)</f>
        <v>571865</v>
      </c>
      <c r="D43" s="40">
        <f>SUM(D44:D45)</f>
        <v>4291732243</v>
      </c>
      <c r="E43" s="21"/>
      <c r="F43" s="22">
        <f>C43</f>
        <v>571865</v>
      </c>
      <c r="G43" s="40">
        <f>SUM(G44:G45)</f>
        <v>21546426993</v>
      </c>
    </row>
    <row r="44" spans="1:7" ht="21" customHeight="1" x14ac:dyDescent="0.25">
      <c r="A44" s="12" t="s">
        <v>54</v>
      </c>
      <c r="B44" s="31"/>
      <c r="C44" s="24">
        <v>509390</v>
      </c>
      <c r="D44" s="33">
        <v>3819676043</v>
      </c>
      <c r="E44" s="31"/>
      <c r="F44" s="24">
        <f>C44</f>
        <v>509390</v>
      </c>
      <c r="G44" s="33">
        <v>19199343687</v>
      </c>
    </row>
    <row r="45" spans="1:7" ht="21" customHeight="1" thickBot="1" x14ac:dyDescent="0.3">
      <c r="A45" s="34" t="s">
        <v>55</v>
      </c>
      <c r="B45" s="81"/>
      <c r="C45" s="27">
        <v>62475</v>
      </c>
      <c r="D45" s="14">
        <v>472056200</v>
      </c>
      <c r="E45" s="28"/>
      <c r="F45" s="28">
        <f>C45</f>
        <v>62475</v>
      </c>
      <c r="G45" s="14">
        <v>2347083306</v>
      </c>
    </row>
    <row r="46" spans="1:7" ht="17.25" thickTop="1" x14ac:dyDescent="0.25"/>
  </sheetData>
  <mergeCells count="23">
    <mergeCell ref="A40:G40"/>
    <mergeCell ref="B41:D41"/>
    <mergeCell ref="E41:G41"/>
    <mergeCell ref="B42:C42"/>
    <mergeCell ref="E42:F42"/>
    <mergeCell ref="A27:G27"/>
    <mergeCell ref="B28:D28"/>
    <mergeCell ref="E28:G28"/>
    <mergeCell ref="A33:A34"/>
    <mergeCell ref="B33:C33"/>
    <mergeCell ref="D33:D34"/>
    <mergeCell ref="E33:F33"/>
    <mergeCell ref="G33:G34"/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&amp;C&amp;"微軟正黑體,粗體"&amp;16勞工保險局110年5月統計提要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Normal="10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29" t="s">
        <v>56</v>
      </c>
      <c r="B1" s="130"/>
      <c r="C1" s="130"/>
      <c r="D1" s="130"/>
      <c r="E1" s="130"/>
      <c r="F1" s="130"/>
      <c r="G1" s="130"/>
      <c r="H1" s="131"/>
    </row>
    <row r="2" spans="1:8" ht="32.450000000000003" customHeight="1" thickTop="1" thickBot="1" x14ac:dyDescent="0.3">
      <c r="A2" s="117" t="s">
        <v>74</v>
      </c>
      <c r="B2" s="112" t="s">
        <v>1</v>
      </c>
      <c r="C2" s="112"/>
      <c r="D2" s="112"/>
      <c r="E2" s="112"/>
      <c r="F2" s="112" t="s">
        <v>2</v>
      </c>
      <c r="G2" s="112"/>
      <c r="H2" s="112"/>
    </row>
    <row r="3" spans="1:8" ht="29.1" customHeight="1" thickTop="1" thickBot="1" x14ac:dyDescent="0.3">
      <c r="A3" s="118"/>
      <c r="B3" s="132" t="s">
        <v>57</v>
      </c>
      <c r="C3" s="133"/>
      <c r="D3" s="134" t="s">
        <v>6</v>
      </c>
      <c r="E3" s="116"/>
      <c r="F3" s="135" t="s">
        <v>57</v>
      </c>
      <c r="G3" s="136"/>
      <c r="H3" s="95" t="s">
        <v>6</v>
      </c>
    </row>
    <row r="4" spans="1:8" ht="32.450000000000003" customHeight="1" thickTop="1" x14ac:dyDescent="0.25">
      <c r="A4" s="8" t="s">
        <v>7</v>
      </c>
      <c r="B4" s="121" t="s">
        <v>88</v>
      </c>
      <c r="C4" s="122"/>
      <c r="D4" s="122"/>
      <c r="E4" s="122"/>
      <c r="F4" s="122"/>
      <c r="G4" s="122"/>
      <c r="H4" s="123"/>
    </row>
    <row r="5" spans="1:8" ht="32.450000000000003" customHeight="1" x14ac:dyDescent="0.25">
      <c r="A5" s="8" t="s">
        <v>75</v>
      </c>
      <c r="B5" s="124"/>
      <c r="C5" s="125"/>
      <c r="D5" s="125"/>
      <c r="E5" s="125"/>
      <c r="F5" s="125"/>
      <c r="G5" s="125"/>
      <c r="H5" s="123"/>
    </row>
    <row r="6" spans="1:8" ht="32.450000000000003" customHeight="1" x14ac:dyDescent="0.25">
      <c r="A6" s="41" t="s">
        <v>58</v>
      </c>
      <c r="B6" s="124"/>
      <c r="C6" s="125"/>
      <c r="D6" s="125"/>
      <c r="E6" s="125"/>
      <c r="F6" s="125"/>
      <c r="G6" s="125"/>
      <c r="H6" s="123"/>
    </row>
    <row r="7" spans="1:8" ht="32.450000000000003" customHeight="1" thickBot="1" x14ac:dyDescent="0.3">
      <c r="A7" s="42" t="s">
        <v>59</v>
      </c>
      <c r="B7" s="126"/>
      <c r="C7" s="127"/>
      <c r="D7" s="127"/>
      <c r="E7" s="127"/>
      <c r="F7" s="127"/>
      <c r="G7" s="127"/>
      <c r="H7" s="128"/>
    </row>
    <row r="8" spans="1:8" ht="29.1" customHeight="1" thickTop="1" thickBot="1" x14ac:dyDescent="0.3">
      <c r="A8" s="113" t="s">
        <v>12</v>
      </c>
      <c r="B8" s="114" t="s">
        <v>57</v>
      </c>
      <c r="C8" s="115"/>
      <c r="D8" s="116" t="s">
        <v>6</v>
      </c>
      <c r="E8" s="112"/>
      <c r="F8" s="114" t="s">
        <v>57</v>
      </c>
      <c r="G8" s="115"/>
      <c r="H8" s="116" t="s">
        <v>6</v>
      </c>
    </row>
    <row r="9" spans="1:8" ht="25.9" customHeight="1" thickTop="1" thickBot="1" x14ac:dyDescent="0.3">
      <c r="A9" s="113"/>
      <c r="B9" s="52"/>
      <c r="C9" s="55" t="s">
        <v>14</v>
      </c>
      <c r="D9" s="116"/>
      <c r="E9" s="112"/>
      <c r="F9" s="52"/>
      <c r="G9" s="55" t="s">
        <v>14</v>
      </c>
      <c r="H9" s="116"/>
    </row>
    <row r="10" spans="1:8" ht="32.450000000000003" customHeight="1" thickTop="1" x14ac:dyDescent="0.25">
      <c r="A10" s="29" t="s">
        <v>15</v>
      </c>
      <c r="B10" s="79">
        <f>B15+B22</f>
        <v>1882379</v>
      </c>
      <c r="C10" s="17"/>
      <c r="D10" s="17"/>
      <c r="E10" s="78">
        <f>E11+E14</f>
        <v>7398697394</v>
      </c>
      <c r="F10" s="79">
        <f>F15+F22</f>
        <v>1890905</v>
      </c>
      <c r="G10" s="17"/>
      <c r="H10" s="78">
        <f>H11+H14</f>
        <v>36766204340</v>
      </c>
    </row>
    <row r="11" spans="1:8" ht="32.450000000000003" customHeight="1" x14ac:dyDescent="0.25">
      <c r="A11" s="12" t="s">
        <v>76</v>
      </c>
      <c r="B11" s="80"/>
      <c r="C11" s="56"/>
      <c r="D11" s="56"/>
      <c r="E11" s="76">
        <f>E12+E13</f>
        <v>5308491562</v>
      </c>
      <c r="F11" s="31"/>
      <c r="G11" s="56"/>
      <c r="H11" s="76">
        <f>H12+H13</f>
        <v>26203365955</v>
      </c>
    </row>
    <row r="12" spans="1:8" ht="32.450000000000003" customHeight="1" x14ac:dyDescent="0.25">
      <c r="A12" s="43" t="s">
        <v>60</v>
      </c>
      <c r="B12" s="80"/>
      <c r="C12" s="56"/>
      <c r="D12" s="56"/>
      <c r="E12" s="76">
        <v>1888622936</v>
      </c>
      <c r="F12" s="31"/>
      <c r="G12" s="56"/>
      <c r="H12" s="76">
        <v>9206832982</v>
      </c>
    </row>
    <row r="13" spans="1:8" ht="32.450000000000003" customHeight="1" x14ac:dyDescent="0.25">
      <c r="A13" s="43" t="s">
        <v>61</v>
      </c>
      <c r="B13" s="80"/>
      <c r="C13" s="56"/>
      <c r="D13" s="56"/>
      <c r="E13" s="76">
        <v>3419868626</v>
      </c>
      <c r="F13" s="31"/>
      <c r="G13" s="56"/>
      <c r="H13" s="76">
        <v>16996532973</v>
      </c>
    </row>
    <row r="14" spans="1:8" ht="32.450000000000003" customHeight="1" thickBot="1" x14ac:dyDescent="0.3">
      <c r="A14" s="61" t="s">
        <v>77</v>
      </c>
      <c r="B14" s="65"/>
      <c r="C14" s="66"/>
      <c r="D14" s="66"/>
      <c r="E14" s="77">
        <f>E17+E18+E20</f>
        <v>2090205832</v>
      </c>
      <c r="F14" s="62"/>
      <c r="G14" s="66"/>
      <c r="H14" s="77">
        <f>H17+H18+H20</f>
        <v>10562838385</v>
      </c>
    </row>
    <row r="15" spans="1:8" ht="32.450000000000003" customHeight="1" x14ac:dyDescent="0.25">
      <c r="A15" s="12" t="s">
        <v>17</v>
      </c>
      <c r="B15" s="80">
        <f>SUM(B16:B21)</f>
        <v>1880244</v>
      </c>
      <c r="C15" s="56">
        <f>SUM(C16:C21)</f>
        <v>11210</v>
      </c>
      <c r="D15" s="56"/>
      <c r="E15" s="76">
        <f>SUM(E16:E21)</f>
        <v>7271092040</v>
      </c>
      <c r="F15" s="31">
        <f t="shared" ref="F15:F21" si="0">B15</f>
        <v>1880244</v>
      </c>
      <c r="G15" s="56">
        <f>SUM(G16:G21)</f>
        <v>55411</v>
      </c>
      <c r="H15" s="76">
        <f>SUM(H16:H21)</f>
        <v>36140104448</v>
      </c>
    </row>
    <row r="16" spans="1:8" ht="32.450000000000003" customHeight="1" x14ac:dyDescent="0.25">
      <c r="A16" s="45" t="s">
        <v>62</v>
      </c>
      <c r="B16" s="80">
        <v>1221689</v>
      </c>
      <c r="C16" s="44">
        <v>9588</v>
      </c>
      <c r="D16" s="56"/>
      <c r="E16" s="76">
        <v>4718786721</v>
      </c>
      <c r="F16" s="31">
        <f t="shared" si="0"/>
        <v>1221689</v>
      </c>
      <c r="G16" s="32">
        <v>46203</v>
      </c>
      <c r="H16" s="76">
        <v>23251584554</v>
      </c>
    </row>
    <row r="17" spans="1:8" ht="32.450000000000003" customHeight="1" x14ac:dyDescent="0.25">
      <c r="A17" s="45" t="s">
        <v>63</v>
      </c>
      <c r="B17" s="80">
        <v>483377</v>
      </c>
      <c r="C17" s="44">
        <v>78</v>
      </c>
      <c r="D17" s="56"/>
      <c r="E17" s="76">
        <v>1826908784</v>
      </c>
      <c r="F17" s="31">
        <f t="shared" si="0"/>
        <v>483377</v>
      </c>
      <c r="G17" s="44">
        <v>964</v>
      </c>
      <c r="H17" s="76">
        <v>9246889725</v>
      </c>
    </row>
    <row r="18" spans="1:8" ht="32.450000000000003" customHeight="1" x14ac:dyDescent="0.25">
      <c r="A18" s="45" t="s">
        <v>64</v>
      </c>
      <c r="B18" s="80">
        <v>43358</v>
      </c>
      <c r="C18" s="44">
        <v>480</v>
      </c>
      <c r="D18" s="56"/>
      <c r="E18" s="76">
        <v>164002788</v>
      </c>
      <c r="F18" s="31">
        <f t="shared" si="0"/>
        <v>43358</v>
      </c>
      <c r="G18" s="44">
        <v>2661</v>
      </c>
      <c r="H18" s="76">
        <v>817010092</v>
      </c>
    </row>
    <row r="19" spans="1:8" ht="32.450000000000003" customHeight="1" x14ac:dyDescent="0.25">
      <c r="A19" s="45" t="s">
        <v>78</v>
      </c>
      <c r="B19" s="80">
        <v>7954</v>
      </c>
      <c r="C19" s="44">
        <v>62</v>
      </c>
      <c r="D19" s="56"/>
      <c r="E19" s="76">
        <v>29822396</v>
      </c>
      <c r="F19" s="31">
        <f t="shared" si="0"/>
        <v>7954</v>
      </c>
      <c r="G19" s="32">
        <v>375</v>
      </c>
      <c r="H19" s="76">
        <v>148992691</v>
      </c>
    </row>
    <row r="20" spans="1:8" ht="32.450000000000003" customHeight="1" x14ac:dyDescent="0.25">
      <c r="A20" s="45" t="s">
        <v>65</v>
      </c>
      <c r="B20" s="80">
        <v>19609</v>
      </c>
      <c r="C20" s="44">
        <v>51</v>
      </c>
      <c r="D20" s="56"/>
      <c r="E20" s="76">
        <v>99294260</v>
      </c>
      <c r="F20" s="31">
        <f t="shared" si="0"/>
        <v>19609</v>
      </c>
      <c r="G20" s="44">
        <v>317</v>
      </c>
      <c r="H20" s="76">
        <v>498938568</v>
      </c>
    </row>
    <row r="21" spans="1:8" ht="32.450000000000003" customHeight="1" x14ac:dyDescent="0.25">
      <c r="A21" s="45" t="s">
        <v>66</v>
      </c>
      <c r="B21" s="80">
        <v>104257</v>
      </c>
      <c r="C21" s="56">
        <v>951</v>
      </c>
      <c r="D21" s="56"/>
      <c r="E21" s="76">
        <v>432277091</v>
      </c>
      <c r="F21" s="31">
        <f t="shared" si="0"/>
        <v>104257</v>
      </c>
      <c r="G21" s="56">
        <v>4891</v>
      </c>
      <c r="H21" s="76">
        <v>2176688818</v>
      </c>
    </row>
    <row r="22" spans="1:8" ht="32.450000000000003" customHeight="1" x14ac:dyDescent="0.25">
      <c r="A22" s="86" t="s">
        <v>16</v>
      </c>
      <c r="B22" s="87">
        <f>SUM(B23:B24)</f>
        <v>2135</v>
      </c>
      <c r="C22" s="88"/>
      <c r="D22" s="88"/>
      <c r="E22" s="89">
        <f>SUM(E23:E24)</f>
        <v>127605354</v>
      </c>
      <c r="F22" s="87">
        <f>SUM(F23:F24)</f>
        <v>10661</v>
      </c>
      <c r="G22" s="94"/>
      <c r="H22" s="89">
        <f>SUM(H23:H24)</f>
        <v>626099892</v>
      </c>
    </row>
    <row r="23" spans="1:8" ht="32.450000000000003" customHeight="1" x14ac:dyDescent="0.25">
      <c r="A23" s="45" t="s">
        <v>67</v>
      </c>
      <c r="B23" s="80">
        <v>1249</v>
      </c>
      <c r="C23" s="56"/>
      <c r="D23" s="56"/>
      <c r="E23" s="76">
        <v>46707504</v>
      </c>
      <c r="F23" s="80">
        <v>6427</v>
      </c>
      <c r="G23" s="56"/>
      <c r="H23" s="33">
        <v>239440602</v>
      </c>
    </row>
    <row r="24" spans="1:8" ht="32.450000000000003" customHeight="1" thickBot="1" x14ac:dyDescent="0.3">
      <c r="A24" s="46" t="s">
        <v>68</v>
      </c>
      <c r="B24" s="81">
        <v>886</v>
      </c>
      <c r="C24" s="27"/>
      <c r="D24" s="27"/>
      <c r="E24" s="75">
        <v>80897850</v>
      </c>
      <c r="F24" s="81">
        <v>4234</v>
      </c>
      <c r="G24" s="27"/>
      <c r="H24" s="14">
        <v>386659290</v>
      </c>
    </row>
    <row r="25" spans="1:8" s="48" customFormat="1" ht="24" customHeight="1" thickTop="1" x14ac:dyDescent="0.25">
      <c r="A25" s="20" t="s">
        <v>93</v>
      </c>
      <c r="B25" s="47"/>
      <c r="C25" s="47"/>
      <c r="D25" s="47"/>
      <c r="E25" s="47"/>
      <c r="F25" s="47"/>
      <c r="G25" s="47"/>
      <c r="H25" s="47"/>
    </row>
    <row r="26" spans="1:8" s="48" customFormat="1" ht="24" customHeight="1" x14ac:dyDescent="0.25">
      <c r="A26" s="20" t="s">
        <v>80</v>
      </c>
      <c r="B26" s="47"/>
      <c r="C26" s="47"/>
      <c r="D26" s="47"/>
      <c r="E26" s="47"/>
      <c r="F26" s="47"/>
      <c r="G26" s="47"/>
      <c r="H26" s="47"/>
    </row>
    <row r="27" spans="1:8" s="48" customFormat="1" ht="24" customHeight="1" x14ac:dyDescent="0.25">
      <c r="A27" s="20" t="s">
        <v>81</v>
      </c>
      <c r="B27" s="47"/>
      <c r="C27" s="47"/>
      <c r="D27" s="47"/>
      <c r="E27" s="47"/>
      <c r="F27" s="47"/>
      <c r="G27" s="47"/>
      <c r="H27" s="47"/>
    </row>
    <row r="28" spans="1:8" s="48" customFormat="1" ht="24" customHeight="1" x14ac:dyDescent="0.25">
      <c r="A28" s="102" t="s">
        <v>106</v>
      </c>
      <c r="B28" s="47"/>
      <c r="C28" s="47"/>
      <c r="D28" s="47"/>
      <c r="E28" s="47"/>
      <c r="F28" s="47"/>
      <c r="G28" s="47"/>
      <c r="H28" s="47"/>
    </row>
  </sheetData>
  <mergeCells count="13">
    <mergeCell ref="H8:H9"/>
    <mergeCell ref="B4:H7"/>
    <mergeCell ref="A1:H1"/>
    <mergeCell ref="B2:E2"/>
    <mergeCell ref="F2:H2"/>
    <mergeCell ref="B3:C3"/>
    <mergeCell ref="D3:E3"/>
    <mergeCell ref="A2:A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&amp;C&amp;"微軟正黑體,粗體"&amp;16勞工保險局110年5月統計提要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2021-07-07T01:24:14Z</dcterms:created>
  <dcterms:modified xsi:type="dcterms:W3CDTF">2021-07-07T01:24:22Z</dcterms:modified>
  <dc:language/>
</cp:coreProperties>
</file>