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2930" windowHeight="1275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4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H16" i="4"/>
  <c r="H13" i="4"/>
  <c r="H12" i="4" s="1"/>
  <c r="H6" i="4"/>
  <c r="E6" i="4"/>
  <c r="D6" i="4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2" i="4" l="1"/>
  <c r="B12" i="4"/>
  <c r="E16" i="1"/>
</calcChain>
</file>

<file path=xl/sharedStrings.xml><?xml version="1.0" encoding="utf-8"?>
<sst xmlns="http://schemas.openxmlformats.org/spreadsheetml/2006/main" count="255" uniqueCount="112">
  <si>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</si>
  <si>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</si>
  <si>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</si>
  <si>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</si>
  <si>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</si>
  <si>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</si>
  <si>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</si>
  <si>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</si>
  <si>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</si>
  <si>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</si>
  <si>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</si>
  <si>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</si>
  <si>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</si>
  <si>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</si>
  <si>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</si>
  <si>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</si>
  <si>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</si>
  <si>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</si>
  <si>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</si>
  <si>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</si>
  <si>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</si>
  <si>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</si>
  <si>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</si>
  <si>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</si>
  <si>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</si>
  <si>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</si>
  <si>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</si>
  <si>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</si>
  <si>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</si>
  <si>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</si>
  <si>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</si>
  <si>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</si>
  <si>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</si>
  <si>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</si>
  <si>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</si>
  <si>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</si>
  <si>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</si>
  <si>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</si>
  <si>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</si>
  <si>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</si>
  <si>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</si>
  <si>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</si>
  <si>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</si>
  <si>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</si>
  <si>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</si>
  <si>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</si>
  <si>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</si>
  <si>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</si>
  <si>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</si>
  <si>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</si>
  <si>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</si>
  <si>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</si>
  <si>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</si>
  <si>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</si>
  <si>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</si>
  <si>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</si>
  <si>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</si>
  <si>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</si>
  <si>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</si>
  <si>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</si>
  <si>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</si>
  <si>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</si>
  <si>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</si>
  <si>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</si>
  <si>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</si>
  <si>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</si>
  <si>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</si>
  <si>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</si>
  <si>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</si>
  <si>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</si>
  <si>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</si>
  <si>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</si>
  <si>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</si>
  <si>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</si>
  <si>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</si>
  <si>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</si>
  <si>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</si>
  <si>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</si>
  <si>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</si>
  <si>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</si>
  <si>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</si>
  <si>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</si>
  <si>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</si>
  <si>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</si>
  <si>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</si>
  <si>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</si>
  <si>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</si>
  <si>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</si>
  <si>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</si>
  <si>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</si>
  <si>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</si>
  <si>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</si>
  <si>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</si>
  <si>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</si>
  <si>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</si>
  <si>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</si>
  <si>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</si>
  <si>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</si>
  <si>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</si>
  <si>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</si>
  <si>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</si>
  <si>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</si>
  <si>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</si>
  <si>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>5、6月數</t>
    <phoneticPr fontId="6" type="noConversion"/>
  </si>
  <si>
    <t>5月</t>
    <phoneticPr fontId="6" type="noConversion"/>
  </si>
  <si>
    <t>6月</t>
    <phoneticPr fontId="6" type="noConversion"/>
  </si>
  <si>
    <t>6月數</t>
    <phoneticPr fontId="6" type="noConversion"/>
  </si>
  <si>
    <t>註：農民退休儲金提繳基準(基本工資)24,000元，本月平均提繳率 9.8 %。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</si>
  <si>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1,561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7,692,549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44,789,961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</si>
  <si>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7,033,362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777,607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</si>
  <si>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</si>
  <si>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775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240,500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1,369,482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</si>
</sst>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4" t="s">
        <v>0</v>
      </c>
      <c r="B1" s="115"/>
      <c r="C1" s="115"/>
      <c r="D1" s="115"/>
      <c r="E1" s="115"/>
      <c r="F1" s="115"/>
      <c r="G1" s="116"/>
    </row>
    <row r="2" spans="1:7" ht="30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78</v>
      </c>
      <c r="B4" s="5">
        <v>584434</v>
      </c>
      <c r="C4" s="6"/>
      <c r="D4" s="7"/>
      <c r="E4" s="5">
        <f>B4</f>
        <v>584434</v>
      </c>
      <c r="F4" s="6"/>
      <c r="G4" s="7"/>
    </row>
    <row r="5" spans="1:7" ht="28.35" customHeight="1" x14ac:dyDescent="0.25">
      <c r="A5" s="8" t="s">
        <v>79</v>
      </c>
      <c r="B5" s="9"/>
      <c r="C5" s="10">
        <v>10586390</v>
      </c>
      <c r="D5" s="11"/>
      <c r="E5" s="9"/>
      <c r="F5" s="10">
        <f>C5</f>
        <v>10586390</v>
      </c>
      <c r="G5" s="11"/>
    </row>
    <row r="6" spans="1:7" ht="28.35" customHeight="1" x14ac:dyDescent="0.25">
      <c r="A6" s="8" t="s">
        <v>8</v>
      </c>
      <c r="B6" s="77"/>
      <c r="C6" s="77"/>
      <c r="D6" s="33">
        <v>32816</v>
      </c>
      <c r="E6" s="77"/>
      <c r="F6" s="77"/>
      <c r="G6" s="33">
        <v>32726</v>
      </c>
    </row>
    <row r="7" spans="1:7" ht="28.35" customHeight="1" x14ac:dyDescent="0.25">
      <c r="A7" s="8" t="s">
        <v>9</v>
      </c>
      <c r="B7" s="77"/>
      <c r="C7" s="77"/>
      <c r="D7" s="33">
        <f>D8+D9</f>
        <v>36166474863</v>
      </c>
      <c r="E7" s="77"/>
      <c r="F7" s="77"/>
      <c r="G7" s="33">
        <f>G8+G9</f>
        <v>216726110512</v>
      </c>
    </row>
    <row r="8" spans="1:7" ht="28.35" customHeight="1" x14ac:dyDescent="0.25">
      <c r="A8" s="12" t="s">
        <v>10</v>
      </c>
      <c r="B8" s="13"/>
      <c r="C8" s="13"/>
      <c r="D8" s="11">
        <v>35488344516</v>
      </c>
      <c r="E8" s="13"/>
      <c r="F8" s="13"/>
      <c r="G8" s="11">
        <v>212669040737</v>
      </c>
    </row>
    <row r="9" spans="1:7" ht="28.35" customHeight="1" thickBot="1" x14ac:dyDescent="0.3">
      <c r="A9" s="12" t="s">
        <v>11</v>
      </c>
      <c r="B9" s="13"/>
      <c r="C9" s="13"/>
      <c r="D9" s="14">
        <v>678130347</v>
      </c>
      <c r="E9" s="13"/>
      <c r="F9" s="13"/>
      <c r="G9" s="11">
        <v>4057069775</v>
      </c>
    </row>
    <row r="10" spans="1:7" ht="30" customHeight="1" thickTop="1" thickBot="1" x14ac:dyDescent="0.3">
      <c r="A10" s="118" t="s">
        <v>12</v>
      </c>
      <c r="B10" s="119" t="s">
        <v>13</v>
      </c>
      <c r="C10" s="120"/>
      <c r="D10" s="121" t="s">
        <v>6</v>
      </c>
      <c r="E10" s="119" t="s">
        <v>13</v>
      </c>
      <c r="F10" s="120"/>
      <c r="G10" s="121" t="s">
        <v>6</v>
      </c>
    </row>
    <row r="11" spans="1:7" ht="23.25" customHeight="1" thickTop="1" thickBot="1" x14ac:dyDescent="0.3">
      <c r="A11" s="118"/>
      <c r="B11" s="53"/>
      <c r="C11" s="56" t="s">
        <v>14</v>
      </c>
      <c r="D11" s="121"/>
      <c r="E11" s="53"/>
      <c r="F11" s="56" t="s">
        <v>14</v>
      </c>
      <c r="G11" s="121"/>
    </row>
    <row r="12" spans="1:7" ht="28.35" customHeight="1" thickTop="1" x14ac:dyDescent="0.25">
      <c r="A12" s="4" t="s">
        <v>15</v>
      </c>
      <c r="B12" s="16">
        <f>B13+B14</f>
        <v>1529064</v>
      </c>
      <c r="C12" s="17"/>
      <c r="D12" s="7">
        <f>D13+D14</f>
        <v>35460963150</v>
      </c>
      <c r="E12" s="16">
        <f>E13+E14</f>
        <v>2770701</v>
      </c>
      <c r="F12" s="17"/>
      <c r="G12" s="7">
        <f>G13+G14</f>
        <v>227746713906</v>
      </c>
    </row>
    <row r="13" spans="1:7" ht="28.35" customHeight="1" x14ac:dyDescent="0.25">
      <c r="A13" s="12" t="s">
        <v>10</v>
      </c>
      <c r="B13" s="5">
        <v>1523763</v>
      </c>
      <c r="C13" s="18"/>
      <c r="D13" s="11">
        <v>35222427808</v>
      </c>
      <c r="E13" s="5">
        <v>1721437</v>
      </c>
      <c r="F13" s="10"/>
      <c r="G13" s="11">
        <v>224177634313</v>
      </c>
    </row>
    <row r="14" spans="1:7" ht="28.35" customHeight="1" thickBot="1" x14ac:dyDescent="0.3">
      <c r="A14" s="12" t="s">
        <v>11</v>
      </c>
      <c r="B14" s="5">
        <v>5301</v>
      </c>
      <c r="C14" s="18"/>
      <c r="D14" s="11">
        <v>238535342</v>
      </c>
      <c r="E14" s="5">
        <v>1049264</v>
      </c>
      <c r="F14" s="10"/>
      <c r="G14" s="11">
        <v>3569079593</v>
      </c>
    </row>
    <row r="15" spans="1:7" ht="28.35" customHeight="1" x14ac:dyDescent="0.25">
      <c r="A15" s="62" t="s">
        <v>16</v>
      </c>
      <c r="B15" s="63">
        <f>B17+B18+B20+B23+B26+B28</f>
        <v>38106</v>
      </c>
      <c r="C15" s="64"/>
      <c r="D15" s="65">
        <f>D17+D18+D20+D23+D26+D28</f>
        <v>9184246088</v>
      </c>
      <c r="E15" s="63">
        <f>E17+E18+E20+E23+E26+E28</f>
        <v>1279743</v>
      </c>
      <c r="F15" s="64"/>
      <c r="G15" s="65">
        <f>G17+G18+G20+G23+G26+G28</f>
        <v>72503705966</v>
      </c>
    </row>
    <row r="16" spans="1:7" ht="28.35" customHeight="1" thickBot="1" x14ac:dyDescent="0.3">
      <c r="A16" s="66" t="s">
        <v>17</v>
      </c>
      <c r="B16" s="67">
        <f t="shared" ref="B16:G16" si="0">B21+B24+B27</f>
        <v>1490958</v>
      </c>
      <c r="C16" s="68">
        <f t="shared" si="0"/>
        <v>7475</v>
      </c>
      <c r="D16" s="69">
        <f t="shared" si="0"/>
        <v>26276717062</v>
      </c>
      <c r="E16" s="67">
        <f t="shared" si="0"/>
        <v>1490958</v>
      </c>
      <c r="F16" s="68">
        <f t="shared" si="0"/>
        <v>63151</v>
      </c>
      <c r="G16" s="69">
        <f t="shared" si="0"/>
        <v>155243007940</v>
      </c>
    </row>
    <row r="17" spans="1:7" ht="28.35" customHeight="1" x14ac:dyDescent="0.25">
      <c r="A17" s="62" t="s">
        <v>18</v>
      </c>
      <c r="B17" s="78">
        <v>9929</v>
      </c>
      <c r="C17" s="79"/>
      <c r="D17" s="80">
        <v>653927300</v>
      </c>
      <c r="E17" s="78">
        <v>56671</v>
      </c>
      <c r="F17" s="79"/>
      <c r="G17" s="80">
        <v>3704485569</v>
      </c>
    </row>
    <row r="18" spans="1:7" ht="28.35" customHeight="1" x14ac:dyDescent="0.25">
      <c r="A18" s="88" t="s">
        <v>19</v>
      </c>
      <c r="B18" s="89">
        <v>10207</v>
      </c>
      <c r="C18" s="90"/>
      <c r="D18" s="91">
        <v>209835012</v>
      </c>
      <c r="E18" s="89">
        <v>73443</v>
      </c>
      <c r="F18" s="90"/>
      <c r="G18" s="91">
        <v>1466696353</v>
      </c>
    </row>
    <row r="19" spans="1:7" ht="28.35" customHeight="1" x14ac:dyDescent="0.25">
      <c r="A19" s="12" t="s">
        <v>20</v>
      </c>
      <c r="B19" s="76">
        <f>B20+B21</f>
        <v>6064</v>
      </c>
      <c r="C19" s="59"/>
      <c r="D19" s="74">
        <f>D20+D21</f>
        <v>383256340</v>
      </c>
      <c r="E19" s="76">
        <f>E20+E21</f>
        <v>13187</v>
      </c>
      <c r="F19" s="59"/>
      <c r="G19" s="74">
        <f>G20+G21</f>
        <v>2695480051</v>
      </c>
    </row>
    <row r="20" spans="1:7" ht="28.35" customHeight="1" x14ac:dyDescent="0.25">
      <c r="A20" s="43" t="s">
        <v>21</v>
      </c>
      <c r="B20" s="76">
        <v>1110</v>
      </c>
      <c r="C20" s="59"/>
      <c r="D20" s="74">
        <v>325496871</v>
      </c>
      <c r="E20" s="76">
        <v>8233</v>
      </c>
      <c r="F20" s="59"/>
      <c r="G20" s="74">
        <v>2351946415</v>
      </c>
    </row>
    <row r="21" spans="1:7" ht="28.35" customHeight="1" x14ac:dyDescent="0.25">
      <c r="A21" s="43" t="s">
        <v>22</v>
      </c>
      <c r="B21" s="76">
        <v>4954</v>
      </c>
      <c r="C21" s="59">
        <v>27</v>
      </c>
      <c r="D21" s="74">
        <v>57759469</v>
      </c>
      <c r="E21" s="76">
        <f>B21</f>
        <v>4954</v>
      </c>
      <c r="F21" s="59">
        <v>220</v>
      </c>
      <c r="G21" s="74">
        <v>343533636</v>
      </c>
    </row>
    <row r="22" spans="1:7" ht="28.35" customHeight="1" x14ac:dyDescent="0.25">
      <c r="A22" s="92" t="s">
        <v>23</v>
      </c>
      <c r="B22" s="93">
        <f>B23+B24</f>
        <v>1455348</v>
      </c>
      <c r="C22" s="94"/>
      <c r="D22" s="95">
        <f>D23+D24</f>
        <v>31809421779</v>
      </c>
      <c r="E22" s="93">
        <f>E23+E24</f>
        <v>1495995</v>
      </c>
      <c r="F22" s="94"/>
      <c r="G22" s="95">
        <f>G23+G24</f>
        <v>202519517427</v>
      </c>
    </row>
    <row r="23" spans="1:7" ht="28.35" customHeight="1" x14ac:dyDescent="0.25">
      <c r="A23" s="43" t="s">
        <v>21</v>
      </c>
      <c r="B23" s="86">
        <v>5291</v>
      </c>
      <c r="C23" s="59"/>
      <c r="D23" s="82">
        <v>6040788437</v>
      </c>
      <c r="E23" s="86">
        <v>45938</v>
      </c>
      <c r="F23" s="59"/>
      <c r="G23" s="82">
        <v>50270880755</v>
      </c>
    </row>
    <row r="24" spans="1:7" ht="28.35" customHeight="1" x14ac:dyDescent="0.25">
      <c r="A24" s="43" t="s">
        <v>24</v>
      </c>
      <c r="B24" s="86">
        <v>1450057</v>
      </c>
      <c r="C24" s="59">
        <v>7037</v>
      </c>
      <c r="D24" s="82">
        <v>25768633342</v>
      </c>
      <c r="E24" s="86">
        <f>B24</f>
        <v>1450057</v>
      </c>
      <c r="F24" s="59">
        <v>60235</v>
      </c>
      <c r="G24" s="82">
        <v>152248636672</v>
      </c>
    </row>
    <row r="25" spans="1:7" ht="28.35" customHeight="1" x14ac:dyDescent="0.25">
      <c r="A25" s="92" t="s">
        <v>25</v>
      </c>
      <c r="B25" s="93">
        <f>B26+B27</f>
        <v>47516</v>
      </c>
      <c r="C25" s="94"/>
      <c r="D25" s="95">
        <f>D26+D27</f>
        <v>2402585915</v>
      </c>
      <c r="E25" s="93">
        <f>E26+E27</f>
        <v>107464</v>
      </c>
      <c r="F25" s="94"/>
      <c r="G25" s="95">
        <f>G26+G27</f>
        <v>15545888420</v>
      </c>
    </row>
    <row r="26" spans="1:7" ht="28.35" customHeight="1" x14ac:dyDescent="0.25">
      <c r="A26" s="43" t="s">
        <v>21</v>
      </c>
      <c r="B26" s="86">
        <v>11569</v>
      </c>
      <c r="C26" s="59"/>
      <c r="D26" s="82">
        <v>1952261664</v>
      </c>
      <c r="E26" s="86">
        <v>71517</v>
      </c>
      <c r="F26" s="59"/>
      <c r="G26" s="82">
        <v>12895050788</v>
      </c>
    </row>
    <row r="27" spans="1:7" ht="28.35" customHeight="1" x14ac:dyDescent="0.25">
      <c r="A27" s="96" t="s">
        <v>24</v>
      </c>
      <c r="B27" s="97">
        <v>35947</v>
      </c>
      <c r="C27" s="98">
        <v>411</v>
      </c>
      <c r="D27" s="99">
        <v>450324251</v>
      </c>
      <c r="E27" s="97">
        <f>B27</f>
        <v>35947</v>
      </c>
      <c r="F27" s="98">
        <v>2696</v>
      </c>
      <c r="G27" s="99">
        <v>2650837632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1936804</v>
      </c>
      <c r="E28" s="36">
        <v>1023941</v>
      </c>
      <c r="F28" s="28"/>
      <c r="G28" s="14">
        <v>1814646086</v>
      </c>
    </row>
    <row r="29" spans="1:7" ht="20.25" customHeight="1" thickTop="1" x14ac:dyDescent="0.25">
      <c r="A29" s="106" t="s">
        <v>95</v>
      </c>
    </row>
    <row r="30" spans="1:7" ht="20.25" customHeight="1" x14ac:dyDescent="0.25">
      <c r="A30" s="106" t="s">
        <v>90</v>
      </c>
    </row>
    <row r="31" spans="1:7" ht="20.25" customHeight="1" x14ac:dyDescent="0.25">
      <c r="A31" s="107" t="s">
        <v>108</v>
      </c>
    </row>
    <row r="32" spans="1:7" ht="21" customHeight="1" x14ac:dyDescent="0.25">
      <c r="A32" s="106" t="s">
        <v>91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&amp;C&amp;"微軟正黑體,粗體"&amp;16勞工保險局110年6月統計提要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4" t="s">
        <v>27</v>
      </c>
      <c r="B1" s="115"/>
      <c r="C1" s="115"/>
      <c r="D1" s="115"/>
      <c r="E1" s="115"/>
      <c r="F1" s="115"/>
      <c r="G1" s="116"/>
    </row>
    <row r="2" spans="1:7" ht="25.3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2.1" customHeight="1" thickTop="1" thickBot="1" x14ac:dyDescent="0.3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536845</v>
      </c>
      <c r="C4" s="22"/>
      <c r="D4" s="7"/>
      <c r="E4" s="21">
        <f>B4</f>
        <v>536845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7036521</v>
      </c>
      <c r="D5" s="11"/>
      <c r="E5" s="23"/>
      <c r="F5" s="24">
        <f>C5</f>
        <v>7036521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34598</v>
      </c>
      <c r="E6" s="13"/>
      <c r="F6" s="13"/>
      <c r="G6" s="11">
        <v>34420</v>
      </c>
    </row>
    <row r="7" spans="1:7" ht="20.100000000000001" customHeight="1" thickBot="1" x14ac:dyDescent="0.3">
      <c r="A7" s="25" t="s">
        <v>9</v>
      </c>
      <c r="B7" s="26"/>
      <c r="C7" s="27"/>
      <c r="D7" s="14">
        <v>2457621770</v>
      </c>
      <c r="E7" s="28"/>
      <c r="F7" s="28"/>
      <c r="G7" s="14">
        <v>14748415242</v>
      </c>
    </row>
    <row r="8" spans="1:7" ht="19.5" customHeight="1" thickTop="1" thickBot="1" x14ac:dyDescent="0.3">
      <c r="A8" s="122" t="s">
        <v>12</v>
      </c>
      <c r="B8" s="119" t="s">
        <v>13</v>
      </c>
      <c r="C8" s="119"/>
      <c r="D8" s="119" t="s">
        <v>6</v>
      </c>
      <c r="E8" s="119" t="s">
        <v>13</v>
      </c>
      <c r="F8" s="119"/>
      <c r="G8" s="119" t="s">
        <v>6</v>
      </c>
    </row>
    <row r="9" spans="1:7" ht="17.25" thickBot="1" x14ac:dyDescent="0.3">
      <c r="A9" s="123"/>
      <c r="B9" s="53"/>
      <c r="C9" s="54" t="s">
        <v>28</v>
      </c>
      <c r="D9" s="124"/>
      <c r="E9" s="15"/>
      <c r="F9" s="54" t="s">
        <v>28</v>
      </c>
      <c r="G9" s="124"/>
    </row>
    <row r="10" spans="1:7" ht="20.100000000000001" customHeight="1" thickTop="1" x14ac:dyDescent="0.25">
      <c r="A10" s="29" t="s">
        <v>15</v>
      </c>
      <c r="B10" s="16">
        <f t="shared" ref="B10:G10" si="0">SUM(B11:B15)</f>
        <v>122607</v>
      </c>
      <c r="C10" s="17">
        <f t="shared" si="0"/>
        <v>23082</v>
      </c>
      <c r="D10" s="30">
        <f t="shared" si="0"/>
        <v>1602819753</v>
      </c>
      <c r="E10" s="16">
        <f t="shared" si="0"/>
        <v>732935</v>
      </c>
      <c r="F10" s="17">
        <f t="shared" si="0"/>
        <v>150192</v>
      </c>
      <c r="G10" s="30">
        <f t="shared" si="0"/>
        <v>9843047741</v>
      </c>
    </row>
    <row r="11" spans="1:7" ht="20.100000000000001" customHeight="1" x14ac:dyDescent="0.25">
      <c r="A11" s="12" t="s">
        <v>29</v>
      </c>
      <c r="B11" s="5">
        <v>31501</v>
      </c>
      <c r="C11" s="10">
        <v>6258</v>
      </c>
      <c r="D11" s="19">
        <v>722299887</v>
      </c>
      <c r="E11" s="31">
        <v>201526</v>
      </c>
      <c r="F11" s="32">
        <v>37500</v>
      </c>
      <c r="G11" s="33">
        <v>4622983293</v>
      </c>
    </row>
    <row r="12" spans="1:7" ht="20.100000000000001" customHeight="1" x14ac:dyDescent="0.25">
      <c r="A12" s="12" t="s">
        <v>30</v>
      </c>
      <c r="B12" s="5">
        <v>2581</v>
      </c>
      <c r="C12" s="10">
        <f>B12</f>
        <v>2581</v>
      </c>
      <c r="D12" s="19">
        <v>125777459</v>
      </c>
      <c r="E12" s="5">
        <v>18113</v>
      </c>
      <c r="F12" s="10">
        <v>18113</v>
      </c>
      <c r="G12" s="19">
        <v>863912202</v>
      </c>
    </row>
    <row r="13" spans="1:7" ht="20.100000000000001" customHeight="1" x14ac:dyDescent="0.25">
      <c r="A13" s="12" t="s">
        <v>31</v>
      </c>
      <c r="B13" s="5">
        <v>2474</v>
      </c>
      <c r="C13" s="10">
        <v>566</v>
      </c>
      <c r="D13" s="19">
        <v>54363980</v>
      </c>
      <c r="E13" s="5">
        <v>12442</v>
      </c>
      <c r="F13" s="10">
        <v>3755</v>
      </c>
      <c r="G13" s="19">
        <v>285340239</v>
      </c>
    </row>
    <row r="14" spans="1:7" ht="20.100000000000001" customHeight="1" x14ac:dyDescent="0.25">
      <c r="A14" s="12" t="s">
        <v>32</v>
      </c>
      <c r="B14" s="5">
        <v>31976</v>
      </c>
      <c r="C14" s="10">
        <v>4699</v>
      </c>
      <c r="D14" s="19">
        <v>656798467</v>
      </c>
      <c r="E14" s="5">
        <v>189640</v>
      </c>
      <c r="F14" s="10">
        <v>34904</v>
      </c>
      <c r="G14" s="19">
        <v>3830512747</v>
      </c>
    </row>
    <row r="15" spans="1:7" ht="20.100000000000001" customHeight="1" thickBot="1" x14ac:dyDescent="0.3">
      <c r="A15" s="34" t="s">
        <v>33</v>
      </c>
      <c r="B15" s="26">
        <v>54075</v>
      </c>
      <c r="C15" s="27">
        <v>8978</v>
      </c>
      <c r="D15" s="35">
        <v>43579960</v>
      </c>
      <c r="E15" s="26">
        <v>311214</v>
      </c>
      <c r="F15" s="27">
        <v>55920</v>
      </c>
      <c r="G15" s="35">
        <v>240299260</v>
      </c>
    </row>
    <row r="16" spans="1:7" ht="15.95" customHeight="1" thickTop="1" x14ac:dyDescent="0.25">
      <c r="A16" s="20" t="s">
        <v>89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4" t="s">
        <v>43</v>
      </c>
      <c r="B18" s="115"/>
      <c r="C18" s="115"/>
      <c r="D18" s="115"/>
      <c r="E18" s="115"/>
      <c r="F18" s="115"/>
      <c r="G18" s="116"/>
    </row>
    <row r="19" spans="1:7" ht="25.15" customHeight="1" thickTop="1" thickBot="1" x14ac:dyDescent="0.3">
      <c r="A19" s="3"/>
      <c r="B19" s="117" t="s">
        <v>1</v>
      </c>
      <c r="C19" s="117"/>
      <c r="D19" s="117"/>
      <c r="E19" s="117" t="s">
        <v>2</v>
      </c>
      <c r="F19" s="117"/>
      <c r="G19" s="117"/>
    </row>
    <row r="20" spans="1:7" ht="32.1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0.100000000000001" customHeight="1" thickTop="1" x14ac:dyDescent="0.25">
      <c r="A21" s="4" t="s">
        <v>80</v>
      </c>
      <c r="B21" s="16">
        <v>544368</v>
      </c>
      <c r="C21" s="6"/>
      <c r="D21" s="7"/>
      <c r="E21" s="16">
        <f>B21</f>
        <v>544368</v>
      </c>
      <c r="F21" s="6"/>
      <c r="G21" s="7"/>
    </row>
    <row r="22" spans="1:7" ht="20.100000000000001" customHeight="1" x14ac:dyDescent="0.25">
      <c r="A22" s="8" t="s">
        <v>81</v>
      </c>
      <c r="B22" s="9"/>
      <c r="C22" s="24">
        <v>7093485</v>
      </c>
      <c r="D22" s="11"/>
      <c r="E22" s="9"/>
      <c r="F22" s="24">
        <f>C22</f>
        <v>7093485</v>
      </c>
      <c r="G22" s="11"/>
    </row>
    <row r="23" spans="1:7" ht="20.100000000000001" customHeight="1" x14ac:dyDescent="0.25">
      <c r="A23" s="8" t="s">
        <v>92</v>
      </c>
      <c r="B23" s="23"/>
      <c r="C23" s="13"/>
      <c r="D23" s="11">
        <v>41226</v>
      </c>
      <c r="E23" s="23"/>
      <c r="F23" s="13"/>
      <c r="G23" s="11">
        <v>40853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20421483322</v>
      </c>
      <c r="E24" s="36"/>
      <c r="F24" s="28"/>
      <c r="G24" s="14">
        <v>121441492039</v>
      </c>
    </row>
    <row r="25" spans="1:7" ht="19.5" customHeight="1" thickTop="1" thickBot="1" x14ac:dyDescent="0.3">
      <c r="A25" s="118" t="s">
        <v>44</v>
      </c>
      <c r="B25" s="119" t="s">
        <v>13</v>
      </c>
      <c r="C25" s="120"/>
      <c r="D25" s="121" t="s">
        <v>6</v>
      </c>
      <c r="E25" s="119" t="s">
        <v>13</v>
      </c>
      <c r="F25" s="120"/>
      <c r="G25" s="121" t="s">
        <v>6</v>
      </c>
    </row>
    <row r="26" spans="1:7" ht="17.25" customHeight="1" thickTop="1" thickBot="1" x14ac:dyDescent="0.3">
      <c r="A26" s="118"/>
      <c r="B26" s="53"/>
      <c r="C26" s="56" t="s">
        <v>45</v>
      </c>
      <c r="D26" s="121"/>
      <c r="E26" s="15"/>
      <c r="F26" s="56" t="s">
        <v>45</v>
      </c>
      <c r="G26" s="121"/>
    </row>
    <row r="27" spans="1:7" ht="20.100000000000001" customHeight="1" thickTop="1" x14ac:dyDescent="0.25">
      <c r="A27" s="29" t="s">
        <v>39</v>
      </c>
      <c r="B27" s="38">
        <f t="shared" ref="B27:G27" si="1">SUM(B28:B31)</f>
        <v>7110</v>
      </c>
      <c r="C27" s="39">
        <f t="shared" si="1"/>
        <v>271</v>
      </c>
      <c r="D27" s="39">
        <f t="shared" si="1"/>
        <v>2062229542</v>
      </c>
      <c r="E27" s="38">
        <f t="shared" si="1"/>
        <v>57804</v>
      </c>
      <c r="F27" s="39">
        <f t="shared" si="1"/>
        <v>1656</v>
      </c>
      <c r="G27" s="40">
        <f t="shared" si="1"/>
        <v>16452112310</v>
      </c>
    </row>
    <row r="28" spans="1:7" ht="20.100000000000001" customHeight="1" x14ac:dyDescent="0.25">
      <c r="A28" s="12" t="s">
        <v>46</v>
      </c>
      <c r="B28" s="31">
        <v>3949</v>
      </c>
      <c r="C28" s="32"/>
      <c r="D28" s="33">
        <v>1664420759</v>
      </c>
      <c r="E28" s="31">
        <v>36921</v>
      </c>
      <c r="F28" s="32"/>
      <c r="G28" s="33">
        <v>13829558842</v>
      </c>
    </row>
    <row r="29" spans="1:7" ht="20.100000000000001" customHeight="1" x14ac:dyDescent="0.25">
      <c r="A29" s="12" t="s">
        <v>47</v>
      </c>
      <c r="B29" s="5">
        <v>1810</v>
      </c>
      <c r="C29" s="10"/>
      <c r="D29" s="19">
        <v>330870021</v>
      </c>
      <c r="E29" s="5">
        <v>8131</v>
      </c>
      <c r="F29" s="10"/>
      <c r="G29" s="19">
        <v>1927369250</v>
      </c>
    </row>
    <row r="30" spans="1:7" ht="20.100000000000001" customHeight="1" x14ac:dyDescent="0.25">
      <c r="A30" s="12" t="s">
        <v>48</v>
      </c>
      <c r="B30" s="5">
        <v>1080</v>
      </c>
      <c r="C30" s="10"/>
      <c r="D30" s="19">
        <v>65592542</v>
      </c>
      <c r="E30" s="5">
        <v>10124</v>
      </c>
      <c r="F30" s="10"/>
      <c r="G30" s="19">
        <v>592047305</v>
      </c>
    </row>
    <row r="31" spans="1:7" ht="20.100000000000001" customHeight="1" thickBot="1" x14ac:dyDescent="0.3">
      <c r="A31" s="34" t="s">
        <v>93</v>
      </c>
      <c r="B31" s="26">
        <v>271</v>
      </c>
      <c r="C31" s="27">
        <v>271</v>
      </c>
      <c r="D31" s="35">
        <v>1346220</v>
      </c>
      <c r="E31" s="26">
        <v>2628</v>
      </c>
      <c r="F31" s="27">
        <v>1656</v>
      </c>
      <c r="G31" s="35">
        <v>103136913</v>
      </c>
    </row>
    <row r="32" spans="1:7" ht="15.95" customHeight="1" thickTop="1" x14ac:dyDescent="0.25">
      <c r="A32" s="107" t="s">
        <v>109</v>
      </c>
    </row>
    <row r="33" spans="1:7" ht="15.95" customHeight="1" x14ac:dyDescent="0.25">
      <c r="A33" s="107" t="s">
        <v>110</v>
      </c>
    </row>
    <row r="34" spans="1:7" ht="15.95" customHeight="1" x14ac:dyDescent="0.25">
      <c r="A34" s="106" t="s">
        <v>94</v>
      </c>
    </row>
    <row r="35" spans="1:7" ht="9.9499999999999993" customHeight="1" thickBot="1" x14ac:dyDescent="0.3">
      <c r="A35" s="106"/>
    </row>
    <row r="36" spans="1:7" ht="23.1" customHeight="1" thickTop="1" thickBot="1" x14ac:dyDescent="0.3">
      <c r="A36" s="114" t="s">
        <v>34</v>
      </c>
      <c r="B36" s="115"/>
      <c r="C36" s="115"/>
      <c r="D36" s="115"/>
      <c r="E36" s="115"/>
      <c r="F36" s="115"/>
      <c r="G36" s="116"/>
    </row>
    <row r="37" spans="1:7" ht="28.15" customHeight="1" thickTop="1" thickBot="1" x14ac:dyDescent="0.3">
      <c r="A37" s="73"/>
      <c r="B37" s="117" t="s">
        <v>1</v>
      </c>
      <c r="C37" s="117"/>
      <c r="D37" s="117"/>
      <c r="E37" s="117" t="s">
        <v>2</v>
      </c>
      <c r="F37" s="117"/>
      <c r="G37" s="117"/>
    </row>
    <row r="38" spans="1:7" ht="32.1" customHeight="1" thickTop="1" thickBot="1" x14ac:dyDescent="0.3">
      <c r="A38" s="3" t="s">
        <v>35</v>
      </c>
      <c r="B38" s="50" t="s">
        <v>4</v>
      </c>
      <c r="C38" s="51" t="s">
        <v>5</v>
      </c>
      <c r="D38" s="52" t="s">
        <v>6</v>
      </c>
      <c r="E38" s="50" t="s">
        <v>4</v>
      </c>
      <c r="F38" s="51" t="s">
        <v>5</v>
      </c>
      <c r="G38" s="52" t="s">
        <v>6</v>
      </c>
    </row>
    <row r="39" spans="1:7" ht="20.100000000000001" customHeight="1" thickTop="1" x14ac:dyDescent="0.25">
      <c r="A39" s="4" t="s">
        <v>80</v>
      </c>
      <c r="B39" s="16">
        <v>548733</v>
      </c>
      <c r="C39" s="6"/>
      <c r="D39" s="7"/>
      <c r="E39" s="75">
        <f>B39</f>
        <v>548733</v>
      </c>
      <c r="F39" s="6"/>
      <c r="G39" s="40"/>
    </row>
    <row r="40" spans="1:7" ht="20.100000000000001" customHeight="1" x14ac:dyDescent="0.25">
      <c r="A40" s="8" t="s">
        <v>81</v>
      </c>
      <c r="B40" s="9"/>
      <c r="C40" s="24">
        <v>7658697</v>
      </c>
      <c r="D40" s="11"/>
      <c r="E40" s="9"/>
      <c r="F40" s="24">
        <f>C40</f>
        <v>7658697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34232</v>
      </c>
      <c r="E41" s="31"/>
      <c r="F41" s="32"/>
      <c r="G41" s="33">
        <v>34076</v>
      </c>
    </row>
    <row r="42" spans="1:7" ht="20.100000000000001" customHeight="1" x14ac:dyDescent="0.25">
      <c r="A42" s="25" t="s">
        <v>37</v>
      </c>
      <c r="B42" s="36"/>
      <c r="C42" s="28"/>
      <c r="D42" s="14">
        <v>65320794</v>
      </c>
      <c r="E42" s="36"/>
      <c r="F42" s="28"/>
      <c r="G42" s="14">
        <v>391553286</v>
      </c>
    </row>
    <row r="43" spans="1:7" ht="32.1" customHeight="1" thickTop="1" thickBot="1" x14ac:dyDescent="0.3">
      <c r="A43" s="37" t="s">
        <v>38</v>
      </c>
      <c r="B43" s="50" t="s">
        <v>4</v>
      </c>
      <c r="C43" s="108" t="s">
        <v>5</v>
      </c>
      <c r="D43" s="52" t="s">
        <v>6</v>
      </c>
      <c r="E43" s="50" t="s">
        <v>4</v>
      </c>
      <c r="F43" s="108" t="s">
        <v>5</v>
      </c>
      <c r="G43" s="52" t="s">
        <v>6</v>
      </c>
    </row>
    <row r="44" spans="1:7" ht="20.100000000000001" customHeight="1" thickTop="1" x14ac:dyDescent="0.25">
      <c r="A44" s="29" t="s">
        <v>39</v>
      </c>
      <c r="B44" s="38">
        <v>10</v>
      </c>
      <c r="C44" s="39">
        <v>144</v>
      </c>
      <c r="D44" s="39">
        <f>SUM(D45:D47)</f>
        <v>21300245</v>
      </c>
      <c r="E44" s="38">
        <v>140</v>
      </c>
      <c r="F44" s="39">
        <v>1220</v>
      </c>
      <c r="G44" s="40">
        <f>SUM(G45:G47)</f>
        <v>161750567</v>
      </c>
    </row>
    <row r="45" spans="1:7" ht="20.100000000000001" customHeight="1" x14ac:dyDescent="0.25">
      <c r="A45" s="12" t="s">
        <v>40</v>
      </c>
      <c r="B45" s="31"/>
      <c r="C45" s="32">
        <v>126</v>
      </c>
      <c r="D45" s="33">
        <v>7571277</v>
      </c>
      <c r="E45" s="31"/>
      <c r="F45" s="32">
        <v>1055</v>
      </c>
      <c r="G45" s="33">
        <v>69882951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122</v>
      </c>
      <c r="D47" s="35">
        <v>13728968</v>
      </c>
      <c r="E47" s="26"/>
      <c r="F47" s="27">
        <v>1064</v>
      </c>
      <c r="G47" s="35">
        <v>90589616</v>
      </c>
    </row>
    <row r="48" spans="1:7" ht="15.95" customHeight="1" thickTop="1" x14ac:dyDescent="0.25">
      <c r="A48" s="20" t="s">
        <v>77</v>
      </c>
    </row>
    <row r="49" spans="1:1" ht="15.95" customHeight="1" x14ac:dyDescent="0.25">
      <c r="A49" s="106" t="s">
        <v>102</v>
      </c>
    </row>
    <row r="50" spans="1:1" ht="15.95" customHeight="1" x14ac:dyDescent="0.25">
      <c r="A50" s="106"/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&amp;C&amp;"微軟正黑體,粗體"&amp;16勞工保險局110年6月統計提要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14" t="s">
        <v>49</v>
      </c>
      <c r="B1" s="115"/>
      <c r="C1" s="115"/>
      <c r="D1" s="115"/>
      <c r="E1" s="115"/>
      <c r="F1" s="115"/>
      <c r="G1" s="116"/>
    </row>
    <row r="2" spans="1:7" ht="25.35" customHeight="1" thickTop="1" thickBot="1" x14ac:dyDescent="0.3">
      <c r="A2" s="73"/>
      <c r="B2" s="117" t="s">
        <v>1</v>
      </c>
      <c r="C2" s="117"/>
      <c r="D2" s="117"/>
      <c r="E2" s="117" t="s">
        <v>2</v>
      </c>
      <c r="F2" s="117"/>
      <c r="G2" s="117"/>
    </row>
    <row r="3" spans="1:7" ht="32.25" customHeight="1" thickTop="1" thickBot="1" x14ac:dyDescent="0.3">
      <c r="A3" s="3" t="s">
        <v>50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1026622</v>
      </c>
      <c r="D5" s="11"/>
      <c r="E5" s="23"/>
      <c r="F5" s="24">
        <f>C5</f>
        <v>1026622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264861832</v>
      </c>
      <c r="E6" s="28"/>
      <c r="F6" s="28"/>
      <c r="G6" s="14">
        <v>1603696935</v>
      </c>
    </row>
    <row r="7" spans="1:7" ht="25.35" customHeight="1" thickTop="1" thickBot="1" x14ac:dyDescent="0.3">
      <c r="A7" s="37" t="s">
        <v>12</v>
      </c>
      <c r="B7" s="117" t="s">
        <v>13</v>
      </c>
      <c r="C7" s="125"/>
      <c r="D7" s="55" t="s">
        <v>6</v>
      </c>
      <c r="E7" s="117" t="s">
        <v>13</v>
      </c>
      <c r="F7" s="125"/>
      <c r="G7" s="55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2770</v>
      </c>
      <c r="D8" s="30">
        <f>SUM(D9:D11)</f>
        <v>438994400</v>
      </c>
      <c r="E8" s="16"/>
      <c r="F8" s="17">
        <f>SUM(F9:F11)</f>
        <v>20086</v>
      </c>
      <c r="G8" s="30">
        <f>SUM(G9:G11)</f>
        <v>3260086600</v>
      </c>
    </row>
    <row r="9" spans="1:7" ht="20.100000000000001" customHeight="1" x14ac:dyDescent="0.25">
      <c r="A9" s="12" t="s">
        <v>18</v>
      </c>
      <c r="B9" s="5"/>
      <c r="C9" s="32">
        <v>129</v>
      </c>
      <c r="D9" s="33">
        <v>2631600</v>
      </c>
      <c r="E9" s="31"/>
      <c r="F9" s="32">
        <v>895</v>
      </c>
      <c r="G9" s="33">
        <v>18227400</v>
      </c>
    </row>
    <row r="10" spans="1:7" ht="20.100000000000001" customHeight="1" x14ac:dyDescent="0.25">
      <c r="A10" s="12" t="s">
        <v>51</v>
      </c>
      <c r="B10" s="5"/>
      <c r="C10" s="10">
        <v>593</v>
      </c>
      <c r="D10" s="19">
        <v>123018800</v>
      </c>
      <c r="E10" s="5"/>
      <c r="F10" s="10">
        <v>4700</v>
      </c>
      <c r="G10" s="19">
        <v>1024736200</v>
      </c>
    </row>
    <row r="11" spans="1:7" ht="20.100000000000001" customHeight="1" thickBot="1" x14ac:dyDescent="0.3">
      <c r="A11" s="34" t="s">
        <v>52</v>
      </c>
      <c r="B11" s="26"/>
      <c r="C11" s="27">
        <v>2048</v>
      </c>
      <c r="D11" s="35">
        <v>313344000</v>
      </c>
      <c r="E11" s="26"/>
      <c r="F11" s="27">
        <v>14491</v>
      </c>
      <c r="G11" s="35">
        <v>2217123000</v>
      </c>
    </row>
    <row r="12" spans="1:7" ht="16.350000000000001" customHeight="1" thickTop="1" x14ac:dyDescent="0.25">
      <c r="A12" s="20" t="s">
        <v>83</v>
      </c>
    </row>
    <row r="13" spans="1:7" ht="11.25" customHeight="1" thickBot="1" x14ac:dyDescent="0.3">
      <c r="A13" s="20"/>
    </row>
    <row r="14" spans="1:7" ht="27" customHeight="1" thickTop="1" thickBot="1" x14ac:dyDescent="0.3">
      <c r="A14" s="114" t="s">
        <v>85</v>
      </c>
      <c r="B14" s="115"/>
      <c r="C14" s="115"/>
      <c r="D14" s="115"/>
      <c r="E14" s="115"/>
      <c r="F14" s="115"/>
      <c r="G14" s="116"/>
    </row>
    <row r="15" spans="1:7" ht="25.35" customHeight="1" thickTop="1" thickBot="1" x14ac:dyDescent="0.3">
      <c r="A15" s="101"/>
      <c r="B15" s="117" t="s">
        <v>1</v>
      </c>
      <c r="C15" s="117"/>
      <c r="D15" s="117"/>
      <c r="E15" s="117" t="s">
        <v>88</v>
      </c>
      <c r="F15" s="117"/>
      <c r="G15" s="117"/>
    </row>
    <row r="16" spans="1:7" ht="32.25" customHeight="1" thickTop="1" thickBot="1" x14ac:dyDescent="0.3">
      <c r="A16" s="101" t="s">
        <v>50</v>
      </c>
      <c r="B16" s="103" t="s">
        <v>4</v>
      </c>
      <c r="C16" s="104" t="s">
        <v>5</v>
      </c>
      <c r="D16" s="102" t="s">
        <v>6</v>
      </c>
      <c r="E16" s="103" t="s">
        <v>4</v>
      </c>
      <c r="F16" s="104" t="s">
        <v>5</v>
      </c>
      <c r="G16" s="102" t="s">
        <v>6</v>
      </c>
    </row>
    <row r="17" spans="1:7" ht="20.100000000000001" customHeight="1" thickTop="1" x14ac:dyDescent="0.25">
      <c r="A17" s="4" t="s">
        <v>78</v>
      </c>
      <c r="B17" s="21">
        <v>285</v>
      </c>
      <c r="C17" s="22"/>
      <c r="D17" s="40"/>
      <c r="E17" s="21">
        <f>B17</f>
        <v>285</v>
      </c>
      <c r="F17" s="22"/>
      <c r="G17" s="40"/>
    </row>
    <row r="18" spans="1:7" ht="20.100000000000001" customHeight="1" x14ac:dyDescent="0.25">
      <c r="A18" s="8" t="s">
        <v>79</v>
      </c>
      <c r="B18" s="31"/>
      <c r="C18" s="24">
        <v>290225</v>
      </c>
      <c r="D18" s="33"/>
      <c r="E18" s="31"/>
      <c r="F18" s="24">
        <f>C18</f>
        <v>290225</v>
      </c>
      <c r="G18" s="33"/>
    </row>
    <row r="19" spans="1:7" ht="20.100000000000001" customHeight="1" thickBot="1" x14ac:dyDescent="0.3">
      <c r="A19" s="25" t="s">
        <v>9</v>
      </c>
      <c r="B19" s="87"/>
      <c r="C19" s="27"/>
      <c r="D19" s="14">
        <v>7258025</v>
      </c>
      <c r="E19" s="28"/>
      <c r="F19" s="28"/>
      <c r="G19" s="14">
        <v>42802731</v>
      </c>
    </row>
    <row r="20" spans="1:7" ht="25.35" customHeight="1" thickTop="1" thickBot="1" x14ac:dyDescent="0.3">
      <c r="A20" s="105" t="s">
        <v>12</v>
      </c>
      <c r="B20" s="117" t="s">
        <v>13</v>
      </c>
      <c r="C20" s="125"/>
      <c r="D20" s="55" t="s">
        <v>6</v>
      </c>
      <c r="E20" s="117" t="s">
        <v>13</v>
      </c>
      <c r="F20" s="125"/>
      <c r="G20" s="55" t="s">
        <v>6</v>
      </c>
    </row>
    <row r="21" spans="1:7" ht="20.100000000000001" customHeight="1" thickTop="1" x14ac:dyDescent="0.25">
      <c r="A21" s="29" t="s">
        <v>15</v>
      </c>
      <c r="B21" s="85"/>
      <c r="C21" s="17">
        <f>SUM(C22:C24)</f>
        <v>231</v>
      </c>
      <c r="D21" s="84">
        <f>SUM(D22:D24)</f>
        <v>4885838</v>
      </c>
      <c r="E21" s="85"/>
      <c r="F21" s="17">
        <f>SUM(F22:F24)</f>
        <v>1757</v>
      </c>
      <c r="G21" s="84">
        <f>SUM(G22:G24)</f>
        <v>39488068</v>
      </c>
    </row>
    <row r="22" spans="1:7" ht="20.100000000000001" customHeight="1" x14ac:dyDescent="0.25">
      <c r="A22" s="12" t="s">
        <v>86</v>
      </c>
      <c r="B22" s="86"/>
      <c r="C22" s="32">
        <v>227</v>
      </c>
      <c r="D22" s="33">
        <v>3641438</v>
      </c>
      <c r="E22" s="31"/>
      <c r="F22" s="32">
        <v>1710</v>
      </c>
      <c r="G22" s="33">
        <v>27049168</v>
      </c>
    </row>
    <row r="23" spans="1:7" ht="20.100000000000001" customHeight="1" x14ac:dyDescent="0.25">
      <c r="A23" s="12" t="s">
        <v>51</v>
      </c>
      <c r="B23" s="86"/>
      <c r="C23" s="44">
        <v>1</v>
      </c>
      <c r="D23" s="82">
        <v>326400</v>
      </c>
      <c r="E23" s="86"/>
      <c r="F23" s="44">
        <v>20</v>
      </c>
      <c r="G23" s="82">
        <v>4176900</v>
      </c>
    </row>
    <row r="24" spans="1:7" ht="20.100000000000001" customHeight="1" thickBot="1" x14ac:dyDescent="0.3">
      <c r="A24" s="34" t="s">
        <v>52</v>
      </c>
      <c r="B24" s="87"/>
      <c r="C24" s="27">
        <v>3</v>
      </c>
      <c r="D24" s="81">
        <v>918000</v>
      </c>
      <c r="E24" s="87"/>
      <c r="F24" s="27">
        <v>27</v>
      </c>
      <c r="G24" s="81">
        <v>8262000</v>
      </c>
    </row>
    <row r="25" spans="1:7" ht="16.350000000000001" customHeight="1" thickTop="1" x14ac:dyDescent="0.25">
      <c r="A25" s="20" t="s">
        <v>87</v>
      </c>
    </row>
    <row r="26" spans="1:7" ht="15.75" customHeight="1" thickBot="1" x14ac:dyDescent="0.3"/>
    <row r="27" spans="1:7" ht="27" customHeight="1" thickTop="1" thickBot="1" x14ac:dyDescent="0.3">
      <c r="A27" s="114" t="s">
        <v>97</v>
      </c>
      <c r="B27" s="115"/>
      <c r="C27" s="115"/>
      <c r="D27" s="115"/>
      <c r="E27" s="115"/>
      <c r="F27" s="115"/>
      <c r="G27" s="116"/>
    </row>
    <row r="28" spans="1:7" ht="25.35" customHeight="1" thickTop="1" thickBot="1" x14ac:dyDescent="0.3">
      <c r="A28" s="109"/>
      <c r="B28" s="117" t="s">
        <v>1</v>
      </c>
      <c r="C28" s="117"/>
      <c r="D28" s="117"/>
      <c r="E28" s="117" t="s">
        <v>2</v>
      </c>
      <c r="F28" s="117"/>
      <c r="G28" s="117"/>
    </row>
    <row r="29" spans="1:7" ht="32.25" customHeight="1" thickTop="1" thickBot="1" x14ac:dyDescent="0.3">
      <c r="A29" s="109" t="s">
        <v>35</v>
      </c>
      <c r="B29" s="112" t="s">
        <v>4</v>
      </c>
      <c r="C29" s="113" t="s">
        <v>5</v>
      </c>
      <c r="D29" s="110" t="s">
        <v>6</v>
      </c>
      <c r="E29" s="112" t="s">
        <v>4</v>
      </c>
      <c r="F29" s="113" t="s">
        <v>5</v>
      </c>
      <c r="G29" s="110" t="s">
        <v>6</v>
      </c>
    </row>
    <row r="30" spans="1:7" ht="20.100000000000001" customHeight="1" thickTop="1" x14ac:dyDescent="0.25">
      <c r="A30" s="4" t="s">
        <v>101</v>
      </c>
      <c r="B30" s="85">
        <v>284</v>
      </c>
      <c r="C30" s="6"/>
      <c r="D30" s="40"/>
      <c r="E30" s="85">
        <f>B30</f>
        <v>284</v>
      </c>
      <c r="F30" s="6"/>
      <c r="G30" s="40"/>
    </row>
    <row r="31" spans="1:7" ht="20.100000000000001" customHeight="1" x14ac:dyDescent="0.25">
      <c r="A31" s="8" t="s">
        <v>81</v>
      </c>
      <c r="B31" s="9"/>
      <c r="C31" s="24">
        <v>76439</v>
      </c>
      <c r="D31" s="33"/>
      <c r="E31" s="9"/>
      <c r="F31" s="24">
        <f>C31</f>
        <v>76439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347385544</v>
      </c>
      <c r="E32" s="36"/>
      <c r="F32" s="28"/>
      <c r="G32" s="14">
        <v>1509469208</v>
      </c>
    </row>
    <row r="33" spans="1:7" ht="19.5" customHeight="1" thickTop="1" thickBot="1" x14ac:dyDescent="0.3">
      <c r="A33" s="118" t="s">
        <v>44</v>
      </c>
      <c r="B33" s="119" t="s">
        <v>13</v>
      </c>
      <c r="C33" s="120"/>
      <c r="D33" s="121" t="s">
        <v>6</v>
      </c>
      <c r="E33" s="119" t="s">
        <v>13</v>
      </c>
      <c r="F33" s="120"/>
      <c r="G33" s="121" t="s">
        <v>6</v>
      </c>
    </row>
    <row r="34" spans="1:7" ht="17.25" customHeight="1" thickTop="1" thickBot="1" x14ac:dyDescent="0.3">
      <c r="A34" s="118"/>
      <c r="B34" s="53"/>
      <c r="C34" s="56" t="s">
        <v>45</v>
      </c>
      <c r="D34" s="121"/>
      <c r="E34" s="15"/>
      <c r="F34" s="56" t="s">
        <v>45</v>
      </c>
      <c r="G34" s="121"/>
    </row>
    <row r="35" spans="1:7" ht="20.100000000000001" customHeight="1" thickTop="1" x14ac:dyDescent="0.25">
      <c r="A35" s="29" t="s">
        <v>39</v>
      </c>
      <c r="B35" s="38">
        <f t="shared" ref="B35:G35" si="0">SUM(B36:B37)</f>
        <v>145</v>
      </c>
      <c r="C35" s="39">
        <f t="shared" si="0"/>
        <v>66</v>
      </c>
      <c r="D35" s="39">
        <f t="shared" si="0"/>
        <v>45576</v>
      </c>
      <c r="E35" s="38">
        <f t="shared" si="0"/>
        <v>149</v>
      </c>
      <c r="F35" s="39">
        <f t="shared" si="0"/>
        <v>143</v>
      </c>
      <c r="G35" s="40">
        <f t="shared" si="0"/>
        <v>61646</v>
      </c>
    </row>
    <row r="36" spans="1:7" ht="20.100000000000001" customHeight="1" x14ac:dyDescent="0.25">
      <c r="A36" s="12" t="s">
        <v>98</v>
      </c>
      <c r="B36" s="31">
        <v>143</v>
      </c>
      <c r="C36" s="32">
        <v>66</v>
      </c>
      <c r="D36" s="33">
        <v>8826</v>
      </c>
      <c r="E36" s="31">
        <v>143</v>
      </c>
      <c r="F36" s="32">
        <v>143</v>
      </c>
      <c r="G36" s="33">
        <v>13612</v>
      </c>
    </row>
    <row r="37" spans="1:7" ht="20.100000000000001" customHeight="1" thickBot="1" x14ac:dyDescent="0.3">
      <c r="A37" s="34" t="s">
        <v>99</v>
      </c>
      <c r="B37" s="87">
        <v>2</v>
      </c>
      <c r="C37" s="27"/>
      <c r="D37" s="81">
        <v>36750</v>
      </c>
      <c r="E37" s="87">
        <v>6</v>
      </c>
      <c r="F37" s="27"/>
      <c r="G37" s="81">
        <v>48034</v>
      </c>
    </row>
    <row r="38" spans="1:7" ht="15.95" customHeight="1" thickTop="1" x14ac:dyDescent="0.25">
      <c r="A38" s="107" t="s">
        <v>107</v>
      </c>
    </row>
    <row r="39" spans="1:7" ht="15.95" customHeight="1" thickBot="1" x14ac:dyDescent="0.3"/>
    <row r="40" spans="1:7" ht="27" customHeight="1" thickTop="1" thickBot="1" x14ac:dyDescent="0.3">
      <c r="A40" s="114" t="s">
        <v>53</v>
      </c>
      <c r="B40" s="115"/>
      <c r="C40" s="115"/>
      <c r="D40" s="115"/>
      <c r="E40" s="115"/>
      <c r="F40" s="115"/>
      <c r="G40" s="116"/>
    </row>
    <row r="41" spans="1:7" ht="25.35" customHeight="1" thickTop="1" thickBot="1" x14ac:dyDescent="0.3">
      <c r="A41" s="109"/>
      <c r="B41" s="117" t="s">
        <v>1</v>
      </c>
      <c r="C41" s="117"/>
      <c r="D41" s="117"/>
      <c r="E41" s="117" t="s">
        <v>2</v>
      </c>
      <c r="F41" s="117"/>
      <c r="G41" s="117"/>
    </row>
    <row r="42" spans="1:7" ht="25.35" customHeight="1" thickTop="1" thickBot="1" x14ac:dyDescent="0.3">
      <c r="A42" s="109" t="s">
        <v>44</v>
      </c>
      <c r="B42" s="117" t="s">
        <v>100</v>
      </c>
      <c r="C42" s="125"/>
      <c r="D42" s="111" t="s">
        <v>6</v>
      </c>
      <c r="E42" s="117" t="s">
        <v>100</v>
      </c>
      <c r="F42" s="125"/>
      <c r="G42" s="111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570884</v>
      </c>
      <c r="D43" s="40">
        <f>SUM(D44:D45)</f>
        <v>4283535442</v>
      </c>
      <c r="E43" s="21"/>
      <c r="F43" s="22">
        <f>C43</f>
        <v>570884</v>
      </c>
      <c r="G43" s="40">
        <f>SUM(G44:G45)</f>
        <v>25829962435</v>
      </c>
    </row>
    <row r="44" spans="1:7" ht="21" customHeight="1" x14ac:dyDescent="0.25">
      <c r="A44" s="12" t="s">
        <v>54</v>
      </c>
      <c r="B44" s="31"/>
      <c r="C44" s="24">
        <v>508239</v>
      </c>
      <c r="D44" s="33">
        <v>3810271242</v>
      </c>
      <c r="E44" s="31"/>
      <c r="F44" s="24">
        <f>C44</f>
        <v>508239</v>
      </c>
      <c r="G44" s="33">
        <v>23009614929</v>
      </c>
    </row>
    <row r="45" spans="1:7" ht="21" customHeight="1" thickBot="1" x14ac:dyDescent="0.3">
      <c r="A45" s="34" t="s">
        <v>55</v>
      </c>
      <c r="B45" s="87"/>
      <c r="C45" s="27">
        <v>62645</v>
      </c>
      <c r="D45" s="14">
        <v>473264200</v>
      </c>
      <c r="E45" s="28"/>
      <c r="F45" s="28">
        <f>C45</f>
        <v>62645</v>
      </c>
      <c r="G45" s="14">
        <v>2820347506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&amp;C&amp;"微軟正黑體,粗體"&amp;16勞工保險局110年6月統計提要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0" customHeight="1" thickTop="1" thickBot="1" x14ac:dyDescent="0.3">
      <c r="A1" s="126" t="s">
        <v>56</v>
      </c>
      <c r="B1" s="127"/>
      <c r="C1" s="127"/>
      <c r="D1" s="127"/>
      <c r="E1" s="127"/>
      <c r="F1" s="127"/>
      <c r="G1" s="127"/>
      <c r="H1" s="128"/>
    </row>
    <row r="2" spans="1:8" ht="28.5" customHeight="1" thickTop="1" thickBot="1" x14ac:dyDescent="0.3">
      <c r="A2" s="122" t="s">
        <v>57</v>
      </c>
      <c r="B2" s="117" t="s">
        <v>103</v>
      </c>
      <c r="C2" s="117"/>
      <c r="D2" s="117"/>
      <c r="E2" s="117"/>
      <c r="F2" s="117" t="s">
        <v>84</v>
      </c>
      <c r="G2" s="117"/>
      <c r="H2" s="117"/>
    </row>
    <row r="3" spans="1:8" ht="28.9" customHeight="1" thickTop="1" thickBot="1" x14ac:dyDescent="0.3">
      <c r="A3" s="135"/>
      <c r="B3" s="131" t="s">
        <v>58</v>
      </c>
      <c r="C3" s="132"/>
      <c r="D3" s="133" t="s">
        <v>6</v>
      </c>
      <c r="E3" s="134"/>
      <c r="F3" s="129" t="s">
        <v>58</v>
      </c>
      <c r="G3" s="130"/>
      <c r="H3" s="121" t="s">
        <v>6</v>
      </c>
    </row>
    <row r="4" spans="1:8" ht="28.9" customHeight="1" thickTop="1" thickBot="1" x14ac:dyDescent="0.3">
      <c r="A4" s="123"/>
      <c r="B4" s="57" t="s">
        <v>104</v>
      </c>
      <c r="C4" s="58" t="s">
        <v>105</v>
      </c>
      <c r="D4" s="57" t="s">
        <v>104</v>
      </c>
      <c r="E4" s="58" t="s">
        <v>105</v>
      </c>
      <c r="F4" s="129"/>
      <c r="G4" s="130"/>
      <c r="H4" s="121"/>
    </row>
    <row r="5" spans="1:8" ht="32.450000000000003" customHeight="1" thickTop="1" x14ac:dyDescent="0.25">
      <c r="A5" s="8" t="s">
        <v>7</v>
      </c>
      <c r="B5" s="24">
        <v>3101636</v>
      </c>
      <c r="C5" s="24">
        <v>3055324</v>
      </c>
      <c r="D5" s="13"/>
      <c r="E5" s="11"/>
      <c r="F5" s="85"/>
      <c r="G5" s="17">
        <f>C5</f>
        <v>3055324</v>
      </c>
      <c r="H5" s="30"/>
    </row>
    <row r="6" spans="1:8" ht="32.450000000000003" customHeight="1" x14ac:dyDescent="0.25">
      <c r="A6" s="8" t="s">
        <v>59</v>
      </c>
      <c r="B6" s="10"/>
      <c r="C6" s="10"/>
      <c r="D6" s="13">
        <f>SUM(D7:D8)</f>
        <v>11876510621</v>
      </c>
      <c r="E6" s="11">
        <f>SUM(E7:E8)</f>
        <v>2780318266</v>
      </c>
      <c r="F6" s="86"/>
      <c r="G6" s="59"/>
      <c r="H6" s="11">
        <f>SUM(H7:H8)</f>
        <v>25970261291</v>
      </c>
    </row>
    <row r="7" spans="1:8" ht="32.450000000000003" customHeight="1" x14ac:dyDescent="0.25">
      <c r="A7" s="41" t="s">
        <v>60</v>
      </c>
      <c r="B7" s="10"/>
      <c r="C7" s="10"/>
      <c r="D7" s="13">
        <v>2785332029</v>
      </c>
      <c r="E7" s="11">
        <v>2780318266</v>
      </c>
      <c r="F7" s="86"/>
      <c r="G7" s="59"/>
      <c r="H7" s="11">
        <v>16879082699</v>
      </c>
    </row>
    <row r="8" spans="1:8" ht="32.450000000000003" customHeight="1" thickBot="1" x14ac:dyDescent="0.3">
      <c r="A8" s="42" t="s">
        <v>61</v>
      </c>
      <c r="B8" s="27"/>
      <c r="C8" s="27"/>
      <c r="D8" s="28">
        <v>9091178592</v>
      </c>
      <c r="E8" s="14">
        <v>0</v>
      </c>
      <c r="F8" s="87"/>
      <c r="G8" s="27"/>
      <c r="H8" s="11">
        <v>9091178592</v>
      </c>
    </row>
    <row r="9" spans="1:8" ht="32.450000000000003" customHeight="1" thickTop="1" thickBot="1" x14ac:dyDescent="0.3">
      <c r="A9" s="122" t="s">
        <v>12</v>
      </c>
      <c r="B9" s="117" t="s">
        <v>106</v>
      </c>
      <c r="C9" s="117"/>
      <c r="D9" s="117"/>
      <c r="E9" s="117"/>
      <c r="F9" s="117" t="s">
        <v>84</v>
      </c>
      <c r="G9" s="117"/>
      <c r="H9" s="117"/>
    </row>
    <row r="10" spans="1:8" ht="28.9" customHeight="1" thickTop="1" thickBot="1" x14ac:dyDescent="0.3">
      <c r="A10" s="135"/>
      <c r="B10" s="119" t="s">
        <v>58</v>
      </c>
      <c r="C10" s="120"/>
      <c r="D10" s="121" t="s">
        <v>6</v>
      </c>
      <c r="E10" s="117"/>
      <c r="F10" s="119" t="s">
        <v>58</v>
      </c>
      <c r="G10" s="120"/>
      <c r="H10" s="121" t="s">
        <v>6</v>
      </c>
    </row>
    <row r="11" spans="1:8" ht="25.9" customHeight="1" thickTop="1" thickBot="1" x14ac:dyDescent="0.3">
      <c r="A11" s="123"/>
      <c r="B11" s="53"/>
      <c r="C11" s="56" t="s">
        <v>14</v>
      </c>
      <c r="D11" s="121"/>
      <c r="E11" s="117"/>
      <c r="F11" s="53"/>
      <c r="G11" s="56" t="s">
        <v>14</v>
      </c>
      <c r="H11" s="121"/>
    </row>
    <row r="12" spans="1:8" ht="32.450000000000003" customHeight="1" thickTop="1" x14ac:dyDescent="0.25">
      <c r="A12" s="29" t="s">
        <v>15</v>
      </c>
      <c r="B12" s="16">
        <f>B17+B24</f>
        <v>1884270</v>
      </c>
      <c r="C12" s="17"/>
      <c r="D12" s="17"/>
      <c r="E12" s="84">
        <f>E13+E16</f>
        <v>7365170973</v>
      </c>
      <c r="F12" s="16">
        <f>F17+F24</f>
        <v>1894931</v>
      </c>
      <c r="G12" s="17"/>
      <c r="H12" s="30">
        <f>H13+H16</f>
        <v>44131375313</v>
      </c>
    </row>
    <row r="13" spans="1:8" ht="32.450000000000003" customHeight="1" x14ac:dyDescent="0.25">
      <c r="A13" s="12" t="s">
        <v>62</v>
      </c>
      <c r="B13" s="61"/>
      <c r="C13" s="59"/>
      <c r="D13" s="59"/>
      <c r="E13" s="82">
        <f>E14+E15</f>
        <v>5288446412</v>
      </c>
      <c r="F13" s="31"/>
      <c r="G13" s="59"/>
      <c r="H13" s="60">
        <f>H14+H15</f>
        <v>31491812367</v>
      </c>
    </row>
    <row r="14" spans="1:8" ht="32.450000000000003" customHeight="1" x14ac:dyDescent="0.25">
      <c r="A14" s="43" t="s">
        <v>63</v>
      </c>
      <c r="B14" s="61"/>
      <c r="C14" s="59"/>
      <c r="D14" s="59"/>
      <c r="E14" s="82">
        <v>1878119589</v>
      </c>
      <c r="F14" s="31"/>
      <c r="G14" s="59"/>
      <c r="H14" s="60">
        <v>11084952571</v>
      </c>
    </row>
    <row r="15" spans="1:8" ht="32.450000000000003" customHeight="1" x14ac:dyDescent="0.25">
      <c r="A15" s="43" t="s">
        <v>64</v>
      </c>
      <c r="B15" s="61"/>
      <c r="C15" s="59"/>
      <c r="D15" s="59"/>
      <c r="E15" s="82">
        <v>3410326823</v>
      </c>
      <c r="F15" s="31"/>
      <c r="G15" s="59"/>
      <c r="H15" s="60">
        <v>20406859796</v>
      </c>
    </row>
    <row r="16" spans="1:8" ht="32.450000000000003" customHeight="1" thickBot="1" x14ac:dyDescent="0.3">
      <c r="A16" s="66" t="s">
        <v>65</v>
      </c>
      <c r="B16" s="70"/>
      <c r="C16" s="71"/>
      <c r="D16" s="71"/>
      <c r="E16" s="83">
        <f>E19+E20+E22</f>
        <v>2076724561</v>
      </c>
      <c r="F16" s="67"/>
      <c r="G16" s="71"/>
      <c r="H16" s="72">
        <f>H19+H20+H22</f>
        <v>12639562946</v>
      </c>
    </row>
    <row r="17" spans="1:8" ht="32.450000000000003" customHeight="1" x14ac:dyDescent="0.25">
      <c r="A17" s="12" t="s">
        <v>17</v>
      </c>
      <c r="B17" s="61">
        <f>SUM(B18:B23)</f>
        <v>1882364</v>
      </c>
      <c r="C17" s="59">
        <f>SUM(C18:C23)</f>
        <v>9667</v>
      </c>
      <c r="D17" s="59"/>
      <c r="E17" s="82">
        <f>SUM(E18:E23)</f>
        <v>7254661293</v>
      </c>
      <c r="F17" s="31">
        <f t="shared" ref="F17:F23" si="0">B17</f>
        <v>1882364</v>
      </c>
      <c r="G17" s="59">
        <f>SUM(G18:G23)</f>
        <v>65078</v>
      </c>
      <c r="H17" s="60">
        <f>SUM(H18:H23)</f>
        <v>43394765741</v>
      </c>
    </row>
    <row r="18" spans="1:8" ht="32.450000000000003" customHeight="1" x14ac:dyDescent="0.25">
      <c r="A18" s="46" t="s">
        <v>69</v>
      </c>
      <c r="B18" s="5">
        <v>1226488</v>
      </c>
      <c r="C18" s="44">
        <v>8417</v>
      </c>
      <c r="D18" s="59"/>
      <c r="E18" s="82">
        <v>4722771072</v>
      </c>
      <c r="F18" s="31">
        <f t="shared" si="0"/>
        <v>1226488</v>
      </c>
      <c r="G18" s="32">
        <v>54620</v>
      </c>
      <c r="H18" s="45">
        <v>27974355626</v>
      </c>
    </row>
    <row r="19" spans="1:8" ht="32.450000000000003" customHeight="1" x14ac:dyDescent="0.25">
      <c r="A19" s="46" t="s">
        <v>70</v>
      </c>
      <c r="B19" s="5">
        <v>480472</v>
      </c>
      <c r="C19" s="10">
        <v>53</v>
      </c>
      <c r="D19" s="59"/>
      <c r="E19" s="82">
        <v>1813657240</v>
      </c>
      <c r="F19" s="31">
        <f t="shared" si="0"/>
        <v>480472</v>
      </c>
      <c r="G19" s="10">
        <v>1017</v>
      </c>
      <c r="H19" s="45">
        <v>11060546965</v>
      </c>
    </row>
    <row r="20" spans="1:8" ht="32.450000000000003" customHeight="1" x14ac:dyDescent="0.25">
      <c r="A20" s="46" t="s">
        <v>71</v>
      </c>
      <c r="B20" s="5">
        <v>43348</v>
      </c>
      <c r="C20" s="10">
        <v>374</v>
      </c>
      <c r="D20" s="59"/>
      <c r="E20" s="82">
        <v>163802872</v>
      </c>
      <c r="F20" s="31">
        <f t="shared" si="0"/>
        <v>43348</v>
      </c>
      <c r="G20" s="10">
        <v>3035</v>
      </c>
      <c r="H20" s="45">
        <v>980812964</v>
      </c>
    </row>
    <row r="21" spans="1:8" ht="32.450000000000003" customHeight="1" x14ac:dyDescent="0.25">
      <c r="A21" s="46" t="s">
        <v>72</v>
      </c>
      <c r="B21" s="5">
        <v>7935</v>
      </c>
      <c r="C21" s="44">
        <v>48</v>
      </c>
      <c r="D21" s="59"/>
      <c r="E21" s="82">
        <v>30002937</v>
      </c>
      <c r="F21" s="31">
        <f t="shared" si="0"/>
        <v>7935</v>
      </c>
      <c r="G21" s="32">
        <v>423</v>
      </c>
      <c r="H21" s="45">
        <v>178995628</v>
      </c>
    </row>
    <row r="22" spans="1:8" ht="32.450000000000003" customHeight="1" x14ac:dyDescent="0.25">
      <c r="A22" s="46" t="s">
        <v>73</v>
      </c>
      <c r="B22" s="5">
        <v>19567</v>
      </c>
      <c r="C22" s="10">
        <v>31</v>
      </c>
      <c r="D22" s="59"/>
      <c r="E22" s="82">
        <v>99264449</v>
      </c>
      <c r="F22" s="31">
        <f t="shared" si="0"/>
        <v>19567</v>
      </c>
      <c r="G22" s="10">
        <v>348</v>
      </c>
      <c r="H22" s="45">
        <v>598203017</v>
      </c>
    </row>
    <row r="23" spans="1:8" ht="32.450000000000003" customHeight="1" x14ac:dyDescent="0.25">
      <c r="A23" s="46" t="s">
        <v>74</v>
      </c>
      <c r="B23" s="86">
        <v>104554</v>
      </c>
      <c r="C23" s="59">
        <v>744</v>
      </c>
      <c r="D23" s="59"/>
      <c r="E23" s="82">
        <v>425162723</v>
      </c>
      <c r="F23" s="31">
        <f t="shared" si="0"/>
        <v>104554</v>
      </c>
      <c r="G23" s="59">
        <v>5635</v>
      </c>
      <c r="H23" s="82">
        <v>2601851541</v>
      </c>
    </row>
    <row r="24" spans="1:8" ht="32.450000000000003" customHeight="1" x14ac:dyDescent="0.25">
      <c r="A24" s="92" t="s">
        <v>16</v>
      </c>
      <c r="B24" s="93">
        <f>SUM(B25:B26)</f>
        <v>1906</v>
      </c>
      <c r="C24" s="94"/>
      <c r="D24" s="94"/>
      <c r="E24" s="95">
        <f>SUM(E25:E26)</f>
        <v>110509680</v>
      </c>
      <c r="F24" s="93">
        <f>SUM(F25:F26)</f>
        <v>12567</v>
      </c>
      <c r="G24" s="100"/>
      <c r="H24" s="95">
        <f>SUM(H25:H26)</f>
        <v>736609572</v>
      </c>
    </row>
    <row r="25" spans="1:8" ht="32.450000000000003" customHeight="1" x14ac:dyDescent="0.25">
      <c r="A25" s="46" t="s">
        <v>75</v>
      </c>
      <c r="B25" s="86">
        <v>1177</v>
      </c>
      <c r="C25" s="59"/>
      <c r="D25" s="59"/>
      <c r="E25" s="82">
        <v>43876800</v>
      </c>
      <c r="F25" s="86">
        <v>7604</v>
      </c>
      <c r="G25" s="59"/>
      <c r="H25" s="33">
        <v>283317402</v>
      </c>
    </row>
    <row r="26" spans="1:8" ht="32.450000000000003" customHeight="1" thickBot="1" x14ac:dyDescent="0.3">
      <c r="A26" s="47" t="s">
        <v>76</v>
      </c>
      <c r="B26" s="87">
        <v>729</v>
      </c>
      <c r="C26" s="27"/>
      <c r="D26" s="27"/>
      <c r="E26" s="81">
        <v>66632880</v>
      </c>
      <c r="F26" s="87">
        <v>4963</v>
      </c>
      <c r="G26" s="27"/>
      <c r="H26" s="14">
        <v>453292170</v>
      </c>
    </row>
    <row r="27" spans="1:8" s="49" customFormat="1" ht="24" customHeight="1" thickTop="1" x14ac:dyDescent="0.25">
      <c r="A27" s="20" t="s">
        <v>96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82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66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67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68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107" t="s">
        <v>111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&amp;C&amp;"微軟正黑體,粗體"&amp;16勞工保險局110年6月統計提要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2021-08-06T03:26:59Z</dcterms:created>
  <dcterms:modified xsi:type="dcterms:W3CDTF">2021-08-06T03:31:13Z</dcterms:modified>
  <dc:language/>
</cp:coreProperties>
</file>