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05" yWindow="60" windowWidth="13425" windowHeight="1254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<sst xmlns="http://schemas.openxmlformats.org/spreadsheetml/2006/main" count="248" uniqueCount="106">
  <si>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</si>
  <si>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</si>
  <si>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</si>
  <si>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</si>
  <si>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</si>
  <si>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</si>
  <si>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</si>
  <si>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</si>
  <si>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</si>
  <si>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</si>
  <si>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</si>
  <si>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</si>
  <si>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</si>
  <si>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</si>
  <si>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</si>
  <si>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</si>
  <si>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</si>
  <si>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</si>
  <si>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</si>
  <si>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</si>
  <si>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</si>
  <si>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</si>
  <si>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</si>
  <si>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</si>
  <si>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</si>
  <si>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</si>
  <si>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</si>
  <si>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</si>
  <si>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</si>
  <si>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</si>
  <si>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</si>
  <si>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</si>
  <si>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</si>
  <si>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</si>
  <si>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</si>
  <si>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</si>
  <si>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</si>
  <si>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</si>
  <si>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</si>
  <si>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</si>
  <si>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</si>
  <si>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</si>
  <si>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</si>
  <si>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</si>
  <si>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</si>
  <si>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</si>
  <si>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</si>
  <si>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</si>
  <si>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</si>
  <si>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</si>
  <si>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</si>
  <si>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</si>
  <si>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</si>
  <si>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</si>
  <si>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</si>
  <si>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</si>
  <si>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</si>
  <si>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</si>
  <si>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</si>
  <si>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</si>
  <si>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</si>
  <si>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</si>
  <si>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</si>
  <si>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</si>
  <si>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</si>
  <si>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</si>
  <si>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</si>
  <si>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</si>
  <si>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</si>
  <si>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</si>
  <si>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</si>
  <si>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</si>
  <si>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</si>
  <si>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</si>
  <si>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</si>
  <si>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</si>
  <si>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</si>
  <si>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</si>
  <si>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</si>
  <si>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</si>
  <si>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</si>
  <si>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</si>
  <si>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</si>
  <si>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</si>
  <si>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</si>
  <si>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</si>
  <si>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</si>
  <si>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</si>
  <si>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</si>
  <si>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</si>
  <si>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</si>
  <si>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</si>
  <si>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</si>
  <si>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</si>
  <si>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</si>
  <si>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</si>
  <si>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</si>
  <si>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</si>
  <si>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</si>
  <si>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>註：農民退休儲金提繳基準(基本工資)24,000元，本月平均提繳率 9.79 %。</t>
    <phoneticPr fontId="6" type="noConversion"/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</si>
  <si>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</si>
  <si>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普通保險費率</t>
    </r>
    <r>
      <rPr>
        <sz val="12"/>
        <rFont val="Times New Roman"/>
        <family val="1"/>
        <charset val="136"/>
      </rPr>
      <t xml:space="preserve"> 10.5%</t>
    </r>
    <r>
      <rPr>
        <sz val="12"/>
        <rFont val="微軟正黑體"/>
        <family val="2"/>
        <charset val="136"/>
      </rPr>
      <t>，職災保險平均費率</t>
    </r>
    <r>
      <rPr>
        <sz val="12"/>
        <rFont val="Times New Roman"/>
        <family val="1"/>
        <charset val="136"/>
      </rPr>
      <t xml:space="preserve"> 0.20%</t>
    </r>
    <r>
      <rPr>
        <sz val="12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</si>
  <si>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1,570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7,564,450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52,354,411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</si>
  <si>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7,021,396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782</t>
    </r>
    <r>
      <rPr>
        <sz val="12"/>
        <rFont val="Times New Roman"/>
        <family val="1"/>
      </rPr>
      <t>,433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</si>
  <si>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</si>
  <si>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781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224,858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1,594,340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</si>
</sst>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585583</v>
      </c>
      <c r="C4" s="6"/>
      <c r="D4" s="7"/>
      <c r="E4" s="5">
        <f>B4</f>
        <v>585583</v>
      </c>
      <c r="F4" s="6"/>
      <c r="G4" s="7"/>
    </row>
    <row r="5" spans="1:7" ht="28.35" customHeight="1" x14ac:dyDescent="0.25">
      <c r="A5" s="8" t="s">
        <v>71</v>
      </c>
      <c r="B5" s="9"/>
      <c r="C5" s="10">
        <v>10585366</v>
      </c>
      <c r="D5" s="11"/>
      <c r="E5" s="9"/>
      <c r="F5" s="10">
        <f>C5</f>
        <v>10585366</v>
      </c>
      <c r="G5" s="11"/>
    </row>
    <row r="6" spans="1:7" ht="28.35" customHeight="1" x14ac:dyDescent="0.25">
      <c r="A6" s="8" t="s">
        <v>8</v>
      </c>
      <c r="B6" s="71"/>
      <c r="C6" s="71"/>
      <c r="D6" s="33">
        <v>32796</v>
      </c>
      <c r="E6" s="71"/>
      <c r="F6" s="71"/>
      <c r="G6" s="33">
        <v>32736</v>
      </c>
    </row>
    <row r="7" spans="1:7" ht="28.35" customHeight="1" x14ac:dyDescent="0.25">
      <c r="A7" s="8" t="s">
        <v>9</v>
      </c>
      <c r="B7" s="71"/>
      <c r="C7" s="71"/>
      <c r="D7" s="33">
        <f>D8+D9</f>
        <v>36116618870</v>
      </c>
      <c r="E7" s="71"/>
      <c r="F7" s="71"/>
      <c r="G7" s="33">
        <f>G8+G9</f>
        <v>252842729382</v>
      </c>
    </row>
    <row r="8" spans="1:7" ht="28.35" customHeight="1" x14ac:dyDescent="0.25">
      <c r="A8" s="12" t="s">
        <v>10</v>
      </c>
      <c r="B8" s="13"/>
      <c r="C8" s="13"/>
      <c r="D8" s="11">
        <v>35437668429</v>
      </c>
      <c r="E8" s="13"/>
      <c r="F8" s="13"/>
      <c r="G8" s="11">
        <v>248106709166</v>
      </c>
    </row>
    <row r="9" spans="1:7" ht="28.35" customHeight="1" thickBot="1" x14ac:dyDescent="0.3">
      <c r="A9" s="12" t="s">
        <v>11</v>
      </c>
      <c r="B9" s="13"/>
      <c r="C9" s="13"/>
      <c r="D9" s="14">
        <v>678950441</v>
      </c>
      <c r="E9" s="13"/>
      <c r="F9" s="13"/>
      <c r="G9" s="11">
        <v>4736020216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2"/>
      <c r="C11" s="55" t="s">
        <v>14</v>
      </c>
      <c r="D11" s="116"/>
      <c r="E11" s="52"/>
      <c r="F11" s="55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1939432</v>
      </c>
      <c r="C12" s="17"/>
      <c r="D12" s="7">
        <f>D13+D14</f>
        <v>40309455931</v>
      </c>
      <c r="E12" s="16">
        <f>E13+E14</f>
        <v>3219175</v>
      </c>
      <c r="F12" s="17"/>
      <c r="G12" s="7">
        <f>G13+G14</f>
        <v>268056169837</v>
      </c>
    </row>
    <row r="13" spans="1:7" ht="28.35" customHeight="1" x14ac:dyDescent="0.25">
      <c r="A13" s="12" t="s">
        <v>10</v>
      </c>
      <c r="B13" s="5">
        <v>1536996</v>
      </c>
      <c r="C13" s="18"/>
      <c r="D13" s="11">
        <v>39615051505</v>
      </c>
      <c r="E13" s="5">
        <v>1769492</v>
      </c>
      <c r="F13" s="10"/>
      <c r="G13" s="11">
        <v>263792685818</v>
      </c>
    </row>
    <row r="14" spans="1:7" ht="28.35" customHeight="1" thickBot="1" x14ac:dyDescent="0.3">
      <c r="A14" s="12" t="s">
        <v>11</v>
      </c>
      <c r="B14" s="5">
        <v>402436</v>
      </c>
      <c r="C14" s="18"/>
      <c r="D14" s="11">
        <v>694404426</v>
      </c>
      <c r="E14" s="5">
        <v>1449683</v>
      </c>
      <c r="F14" s="10"/>
      <c r="G14" s="11">
        <v>4263484019</v>
      </c>
    </row>
    <row r="15" spans="1:7" ht="28.35" customHeight="1" x14ac:dyDescent="0.25">
      <c r="A15" s="57" t="s">
        <v>16</v>
      </c>
      <c r="B15" s="58">
        <f>B17+B18+B20+B23+B26+B28</f>
        <v>441028</v>
      </c>
      <c r="C15" s="59"/>
      <c r="D15" s="60">
        <f>D17+D18+D20+D23+D26+D28</f>
        <v>13867123378</v>
      </c>
      <c r="E15" s="58">
        <f>E17+E18+E20+E23+E26+E28</f>
        <v>1720771</v>
      </c>
      <c r="F15" s="59"/>
      <c r="G15" s="60">
        <f>G17+G18+G20+G23+G26+G28</f>
        <v>86370829344</v>
      </c>
    </row>
    <row r="16" spans="1:7" ht="28.35" customHeight="1" thickBot="1" x14ac:dyDescent="0.3">
      <c r="A16" s="61" t="s">
        <v>17</v>
      </c>
      <c r="B16" s="62">
        <f t="shared" ref="B16:G16" si="0">B21+B24+B27</f>
        <v>1498404</v>
      </c>
      <c r="C16" s="63">
        <f t="shared" si="0"/>
        <v>9153</v>
      </c>
      <c r="D16" s="64">
        <f t="shared" si="0"/>
        <v>26442332553</v>
      </c>
      <c r="E16" s="62">
        <f t="shared" si="0"/>
        <v>1498404</v>
      </c>
      <c r="F16" s="63">
        <f t="shared" si="0"/>
        <v>72304</v>
      </c>
      <c r="G16" s="64">
        <f t="shared" si="0"/>
        <v>181685340493</v>
      </c>
    </row>
    <row r="17" spans="1:7" ht="28.35" customHeight="1" x14ac:dyDescent="0.25">
      <c r="A17" s="57" t="s">
        <v>18</v>
      </c>
      <c r="B17" s="72">
        <v>9395</v>
      </c>
      <c r="C17" s="73"/>
      <c r="D17" s="74">
        <v>618413254</v>
      </c>
      <c r="E17" s="72">
        <v>66066</v>
      </c>
      <c r="F17" s="73"/>
      <c r="G17" s="74">
        <v>4322898823</v>
      </c>
    </row>
    <row r="18" spans="1:7" ht="28.35" customHeight="1" x14ac:dyDescent="0.25">
      <c r="A18" s="82" t="s">
        <v>19</v>
      </c>
      <c r="B18" s="83">
        <v>12308</v>
      </c>
      <c r="C18" s="84"/>
      <c r="D18" s="85">
        <v>262075003</v>
      </c>
      <c r="E18" s="83">
        <v>85751</v>
      </c>
      <c r="F18" s="84"/>
      <c r="G18" s="85">
        <v>1728771356</v>
      </c>
    </row>
    <row r="19" spans="1:7" ht="28.35" customHeight="1" x14ac:dyDescent="0.25">
      <c r="A19" s="12" t="s">
        <v>20</v>
      </c>
      <c r="B19" s="70">
        <f>B20+B21</f>
        <v>6235</v>
      </c>
      <c r="C19" s="56"/>
      <c r="D19" s="68">
        <f>D20+D21</f>
        <v>412801075</v>
      </c>
      <c r="E19" s="70">
        <f>E20+E21</f>
        <v>14468</v>
      </c>
      <c r="F19" s="56"/>
      <c r="G19" s="68">
        <f>G20+G21</f>
        <v>3108281126</v>
      </c>
    </row>
    <row r="20" spans="1:7" ht="28.35" customHeight="1" x14ac:dyDescent="0.25">
      <c r="A20" s="43" t="s">
        <v>21</v>
      </c>
      <c r="B20" s="70">
        <v>1252</v>
      </c>
      <c r="C20" s="56"/>
      <c r="D20" s="68">
        <v>354290581</v>
      </c>
      <c r="E20" s="70">
        <v>9485</v>
      </c>
      <c r="F20" s="56"/>
      <c r="G20" s="68">
        <v>2706236996</v>
      </c>
    </row>
    <row r="21" spans="1:7" ht="28.35" customHeight="1" x14ac:dyDescent="0.25">
      <c r="A21" s="43" t="s">
        <v>22</v>
      </c>
      <c r="B21" s="70">
        <v>4983</v>
      </c>
      <c r="C21" s="56">
        <v>35</v>
      </c>
      <c r="D21" s="68">
        <v>58510494</v>
      </c>
      <c r="E21" s="70">
        <f>B21</f>
        <v>4983</v>
      </c>
      <c r="F21" s="56">
        <v>255</v>
      </c>
      <c r="G21" s="68">
        <v>402044130</v>
      </c>
    </row>
    <row r="22" spans="1:7" ht="28.35" customHeight="1" x14ac:dyDescent="0.25">
      <c r="A22" s="86" t="s">
        <v>23</v>
      </c>
      <c r="B22" s="87">
        <f>B23+B24</f>
        <v>1465486</v>
      </c>
      <c r="C22" s="88"/>
      <c r="D22" s="89">
        <f>D23+D24</f>
        <v>35683107783</v>
      </c>
      <c r="E22" s="87">
        <f>E23+E24</f>
        <v>1511424</v>
      </c>
      <c r="F22" s="88"/>
      <c r="G22" s="89">
        <f>G23+G24</f>
        <v>238202625210</v>
      </c>
    </row>
    <row r="23" spans="1:7" ht="28.35" customHeight="1" x14ac:dyDescent="0.25">
      <c r="A23" s="43" t="s">
        <v>21</v>
      </c>
      <c r="B23" s="80">
        <v>8360</v>
      </c>
      <c r="C23" s="56"/>
      <c r="D23" s="76">
        <v>9755594073</v>
      </c>
      <c r="E23" s="80">
        <v>54298</v>
      </c>
      <c r="F23" s="56"/>
      <c r="G23" s="76">
        <v>60026474828</v>
      </c>
    </row>
    <row r="24" spans="1:7" ht="28.35" customHeight="1" x14ac:dyDescent="0.25">
      <c r="A24" s="43" t="s">
        <v>24</v>
      </c>
      <c r="B24" s="80">
        <v>1457126</v>
      </c>
      <c r="C24" s="56">
        <v>8715</v>
      </c>
      <c r="D24" s="76">
        <v>25927513710</v>
      </c>
      <c r="E24" s="80">
        <f>B24</f>
        <v>1457126</v>
      </c>
      <c r="F24" s="56">
        <v>68950</v>
      </c>
      <c r="G24" s="76">
        <v>178176150382</v>
      </c>
    </row>
    <row r="25" spans="1:7" ht="28.35" customHeight="1" x14ac:dyDescent="0.25">
      <c r="A25" s="86" t="s">
        <v>25</v>
      </c>
      <c r="B25" s="87">
        <f>B26+B27</f>
        <v>50058</v>
      </c>
      <c r="C25" s="88"/>
      <c r="D25" s="89">
        <f>D26+D27</f>
        <v>2944948555</v>
      </c>
      <c r="E25" s="87">
        <f>E26+E27</f>
        <v>121575</v>
      </c>
      <c r="F25" s="88"/>
      <c r="G25" s="89">
        <f>G26+G27</f>
        <v>18490836975</v>
      </c>
    </row>
    <row r="26" spans="1:7" ht="28.35" customHeight="1" x14ac:dyDescent="0.25">
      <c r="A26" s="43" t="s">
        <v>21</v>
      </c>
      <c r="B26" s="80">
        <v>13763</v>
      </c>
      <c r="C26" s="56"/>
      <c r="D26" s="76">
        <v>2488640206</v>
      </c>
      <c r="E26" s="80">
        <v>85280</v>
      </c>
      <c r="F26" s="56"/>
      <c r="G26" s="76">
        <v>15383690994</v>
      </c>
    </row>
    <row r="27" spans="1:7" ht="28.35" customHeight="1" x14ac:dyDescent="0.25">
      <c r="A27" s="90" t="s">
        <v>24</v>
      </c>
      <c r="B27" s="91">
        <v>36295</v>
      </c>
      <c r="C27" s="92">
        <v>403</v>
      </c>
      <c r="D27" s="93">
        <v>456308349</v>
      </c>
      <c r="E27" s="91">
        <f>B27</f>
        <v>36295</v>
      </c>
      <c r="F27" s="92">
        <v>3099</v>
      </c>
      <c r="G27" s="93">
        <v>3107145981</v>
      </c>
    </row>
    <row r="28" spans="1:7" ht="28.35" customHeight="1" thickBot="1" x14ac:dyDescent="0.3">
      <c r="A28" s="42" t="s">
        <v>26</v>
      </c>
      <c r="B28" s="36">
        <v>395950</v>
      </c>
      <c r="C28" s="28"/>
      <c r="D28" s="14">
        <v>388110261</v>
      </c>
      <c r="E28" s="36">
        <v>1419891</v>
      </c>
      <c r="F28" s="28"/>
      <c r="G28" s="14">
        <v>2202756347</v>
      </c>
    </row>
    <row r="29" spans="1:7" ht="20.25" customHeight="1" thickTop="1" x14ac:dyDescent="0.25">
      <c r="A29" s="102" t="s">
        <v>101</v>
      </c>
    </row>
    <row r="30" spans="1:7" ht="20.25" customHeight="1" x14ac:dyDescent="0.25">
      <c r="A30" s="102" t="s">
        <v>100</v>
      </c>
    </row>
    <row r="31" spans="1:7" ht="20.25" customHeight="1" x14ac:dyDescent="0.25">
      <c r="A31" s="102" t="s">
        <v>102</v>
      </c>
    </row>
    <row r="32" spans="1:7" ht="21" customHeight="1" x14ac:dyDescent="0.25">
      <c r="A32" s="102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538147</v>
      </c>
      <c r="C4" s="22"/>
      <c r="D4" s="7"/>
      <c r="E4" s="21">
        <f>B4</f>
        <v>538147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7016750</v>
      </c>
      <c r="D5" s="11"/>
      <c r="E5" s="23"/>
      <c r="F5" s="24">
        <f>C5</f>
        <v>7016750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34578</v>
      </c>
      <c r="E6" s="13"/>
      <c r="F6" s="13"/>
      <c r="G6" s="11">
        <v>34442</v>
      </c>
    </row>
    <row r="7" spans="1:7" ht="20.100000000000001" customHeight="1" thickBot="1" x14ac:dyDescent="0.3">
      <c r="A7" s="25" t="s">
        <v>9</v>
      </c>
      <c r="B7" s="26"/>
      <c r="C7" s="27"/>
      <c r="D7" s="14">
        <v>2449502837</v>
      </c>
      <c r="E7" s="28"/>
      <c r="F7" s="28"/>
      <c r="G7" s="14">
        <v>17197918079</v>
      </c>
    </row>
    <row r="8" spans="1:7" ht="19.5" customHeight="1" thickTop="1" thickBot="1" x14ac:dyDescent="0.3">
      <c r="A8" s="117" t="s">
        <v>12</v>
      </c>
      <c r="B8" s="114" t="s">
        <v>13</v>
      </c>
      <c r="C8" s="114"/>
      <c r="D8" s="114" t="s">
        <v>6</v>
      </c>
      <c r="E8" s="114" t="s">
        <v>13</v>
      </c>
      <c r="F8" s="114"/>
      <c r="G8" s="114" t="s">
        <v>6</v>
      </c>
    </row>
    <row r="9" spans="1:7" ht="17.25" thickBot="1" x14ac:dyDescent="0.3">
      <c r="A9" s="118"/>
      <c r="B9" s="52"/>
      <c r="C9" s="53" t="s">
        <v>28</v>
      </c>
      <c r="D9" s="119"/>
      <c r="E9" s="15"/>
      <c r="F9" s="53" t="s">
        <v>28</v>
      </c>
      <c r="G9" s="119"/>
    </row>
    <row r="10" spans="1:7" ht="20.100000000000001" customHeight="1" thickTop="1" x14ac:dyDescent="0.25">
      <c r="A10" s="29" t="s">
        <v>15</v>
      </c>
      <c r="B10" s="16">
        <f t="shared" ref="B10:G10" si="0">SUM(B11:B15)</f>
        <v>133585</v>
      </c>
      <c r="C10" s="17">
        <f t="shared" si="0"/>
        <v>35626</v>
      </c>
      <c r="D10" s="30">
        <f t="shared" si="0"/>
        <v>1807971922</v>
      </c>
      <c r="E10" s="16">
        <f t="shared" si="0"/>
        <v>866520</v>
      </c>
      <c r="F10" s="17">
        <f t="shared" si="0"/>
        <v>185818</v>
      </c>
      <c r="G10" s="30">
        <f t="shared" si="0"/>
        <v>11651019663</v>
      </c>
    </row>
    <row r="11" spans="1:7" ht="20.100000000000001" customHeight="1" x14ac:dyDescent="0.25">
      <c r="A11" s="12" t="s">
        <v>29</v>
      </c>
      <c r="B11" s="5">
        <v>35770</v>
      </c>
      <c r="C11" s="10">
        <v>10229</v>
      </c>
      <c r="D11" s="19">
        <v>808807000</v>
      </c>
      <c r="E11" s="31">
        <v>237296</v>
      </c>
      <c r="F11" s="32">
        <v>47729</v>
      </c>
      <c r="G11" s="33">
        <v>5431790293</v>
      </c>
    </row>
    <row r="12" spans="1:7" ht="20.100000000000001" customHeight="1" x14ac:dyDescent="0.25">
      <c r="A12" s="12" t="s">
        <v>30</v>
      </c>
      <c r="B12" s="5">
        <v>3755</v>
      </c>
      <c r="C12" s="10">
        <f>B12</f>
        <v>3755</v>
      </c>
      <c r="D12" s="19">
        <v>179139574</v>
      </c>
      <c r="E12" s="5">
        <v>21868</v>
      </c>
      <c r="F12" s="10">
        <v>21868</v>
      </c>
      <c r="G12" s="19">
        <v>1043051776</v>
      </c>
    </row>
    <row r="13" spans="1:7" ht="20.100000000000001" customHeight="1" x14ac:dyDescent="0.25">
      <c r="A13" s="12" t="s">
        <v>31</v>
      </c>
      <c r="B13" s="5">
        <v>1856</v>
      </c>
      <c r="C13" s="10">
        <v>177</v>
      </c>
      <c r="D13" s="19">
        <v>40599937</v>
      </c>
      <c r="E13" s="5">
        <v>14298</v>
      </c>
      <c r="F13" s="10">
        <v>3932</v>
      </c>
      <c r="G13" s="19">
        <v>325940176</v>
      </c>
    </row>
    <row r="14" spans="1:7" ht="20.100000000000001" customHeight="1" x14ac:dyDescent="0.25">
      <c r="A14" s="12" t="s">
        <v>32</v>
      </c>
      <c r="B14" s="5">
        <v>35388</v>
      </c>
      <c r="C14" s="10">
        <v>9103</v>
      </c>
      <c r="D14" s="19">
        <v>733465610</v>
      </c>
      <c r="E14" s="5">
        <v>225028</v>
      </c>
      <c r="F14" s="10">
        <v>44007</v>
      </c>
      <c r="G14" s="19">
        <v>4563978357</v>
      </c>
    </row>
    <row r="15" spans="1:7" ht="20.100000000000001" customHeight="1" thickBot="1" x14ac:dyDescent="0.3">
      <c r="A15" s="34" t="s">
        <v>33</v>
      </c>
      <c r="B15" s="26">
        <v>56816</v>
      </c>
      <c r="C15" s="27">
        <v>12362</v>
      </c>
      <c r="D15" s="35">
        <v>45959801</v>
      </c>
      <c r="E15" s="26">
        <v>368030</v>
      </c>
      <c r="F15" s="27">
        <v>68282</v>
      </c>
      <c r="G15" s="35">
        <v>286259061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09" t="s">
        <v>43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3"/>
      <c r="B19" s="112" t="s">
        <v>1</v>
      </c>
      <c r="C19" s="112"/>
      <c r="D19" s="112"/>
      <c r="E19" s="112" t="s">
        <v>2</v>
      </c>
      <c r="F19" s="112"/>
      <c r="G19" s="112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545722</v>
      </c>
      <c r="C21" s="6"/>
      <c r="D21" s="7"/>
      <c r="E21" s="16">
        <f>B21</f>
        <v>545722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7081934</v>
      </c>
      <c r="D22" s="11"/>
      <c r="E22" s="9"/>
      <c r="F22" s="24">
        <f>C22</f>
        <v>7081934</v>
      </c>
      <c r="G22" s="11"/>
    </row>
    <row r="23" spans="1:7" ht="20.100000000000001" customHeight="1" x14ac:dyDescent="0.25">
      <c r="A23" s="8" t="s">
        <v>89</v>
      </c>
      <c r="B23" s="23"/>
      <c r="C23" s="13"/>
      <c r="D23" s="11">
        <v>41160</v>
      </c>
      <c r="E23" s="23"/>
      <c r="F23" s="13"/>
      <c r="G23" s="11">
        <v>40897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20394220847</v>
      </c>
      <c r="E24" s="36"/>
      <c r="F24" s="28"/>
      <c r="G24" s="14">
        <v>141835712886</v>
      </c>
    </row>
    <row r="25" spans="1:7" ht="19.5" customHeight="1" thickTop="1" thickBot="1" x14ac:dyDescent="0.3">
      <c r="A25" s="113" t="s">
        <v>44</v>
      </c>
      <c r="B25" s="114" t="s">
        <v>13</v>
      </c>
      <c r="C25" s="115"/>
      <c r="D25" s="116" t="s">
        <v>6</v>
      </c>
      <c r="E25" s="114" t="s">
        <v>13</v>
      </c>
      <c r="F25" s="115"/>
      <c r="G25" s="116" t="s">
        <v>6</v>
      </c>
    </row>
    <row r="26" spans="1:7" ht="17.25" customHeight="1" thickTop="1" thickBot="1" x14ac:dyDescent="0.3">
      <c r="A26" s="113"/>
      <c r="B26" s="52"/>
      <c r="C26" s="55" t="s">
        <v>45</v>
      </c>
      <c r="D26" s="116"/>
      <c r="E26" s="15"/>
      <c r="F26" s="55" t="s">
        <v>45</v>
      </c>
      <c r="G26" s="116"/>
    </row>
    <row r="27" spans="1:7" ht="20.100000000000001" customHeight="1" thickTop="1" x14ac:dyDescent="0.25">
      <c r="A27" s="29" t="s">
        <v>39</v>
      </c>
      <c r="B27" s="38">
        <f t="shared" ref="B27:G27" si="1">SUM(B28:B31)</f>
        <v>9459</v>
      </c>
      <c r="C27" s="39">
        <f t="shared" si="1"/>
        <v>256</v>
      </c>
      <c r="D27" s="39">
        <f t="shared" si="1"/>
        <v>2847743577</v>
      </c>
      <c r="E27" s="38">
        <f t="shared" si="1"/>
        <v>67263</v>
      </c>
      <c r="F27" s="39">
        <f t="shared" si="1"/>
        <v>1912</v>
      </c>
      <c r="G27" s="40">
        <f t="shared" si="1"/>
        <v>19299855887</v>
      </c>
    </row>
    <row r="28" spans="1:7" ht="20.100000000000001" customHeight="1" x14ac:dyDescent="0.25">
      <c r="A28" s="12" t="s">
        <v>46</v>
      </c>
      <c r="B28" s="31">
        <v>5725</v>
      </c>
      <c r="C28" s="32"/>
      <c r="D28" s="33">
        <v>2336396371</v>
      </c>
      <c r="E28" s="31">
        <v>42646</v>
      </c>
      <c r="F28" s="32"/>
      <c r="G28" s="33">
        <v>16165955213</v>
      </c>
    </row>
    <row r="29" spans="1:7" ht="20.100000000000001" customHeight="1" x14ac:dyDescent="0.25">
      <c r="A29" s="12" t="s">
        <v>47</v>
      </c>
      <c r="B29" s="5">
        <v>1684</v>
      </c>
      <c r="C29" s="10"/>
      <c r="D29" s="19">
        <v>383004869</v>
      </c>
      <c r="E29" s="5">
        <v>9815</v>
      </c>
      <c r="F29" s="10"/>
      <c r="G29" s="19">
        <v>2310374119</v>
      </c>
    </row>
    <row r="30" spans="1:7" ht="20.100000000000001" customHeight="1" x14ac:dyDescent="0.25">
      <c r="A30" s="12" t="s">
        <v>48</v>
      </c>
      <c r="B30" s="5">
        <v>1794</v>
      </c>
      <c r="C30" s="10"/>
      <c r="D30" s="19">
        <v>122954989</v>
      </c>
      <c r="E30" s="5">
        <v>11918</v>
      </c>
      <c r="F30" s="10"/>
      <c r="G30" s="19">
        <v>715002294</v>
      </c>
    </row>
    <row r="31" spans="1:7" ht="20.100000000000001" customHeight="1" thickBot="1" x14ac:dyDescent="0.3">
      <c r="A31" s="34" t="s">
        <v>90</v>
      </c>
      <c r="B31" s="26">
        <v>256</v>
      </c>
      <c r="C31" s="27">
        <v>256</v>
      </c>
      <c r="D31" s="35">
        <v>5387348</v>
      </c>
      <c r="E31" s="26">
        <v>2884</v>
      </c>
      <c r="F31" s="27">
        <v>1912</v>
      </c>
      <c r="G31" s="35">
        <v>108524261</v>
      </c>
    </row>
    <row r="32" spans="1:7" ht="15.95" customHeight="1" thickTop="1" x14ac:dyDescent="0.25">
      <c r="A32" s="102" t="s">
        <v>103</v>
      </c>
    </row>
    <row r="33" spans="1:7" ht="15.95" customHeight="1" x14ac:dyDescent="0.25">
      <c r="A33" s="102" t="s">
        <v>104</v>
      </c>
    </row>
    <row r="34" spans="1:7" ht="15.95" customHeight="1" x14ac:dyDescent="0.25">
      <c r="A34" s="101" t="s">
        <v>91</v>
      </c>
    </row>
    <row r="35" spans="1:7" ht="9.9499999999999993" customHeight="1" thickBot="1" x14ac:dyDescent="0.3">
      <c r="A35" s="101"/>
    </row>
    <row r="36" spans="1:7" ht="23.1" customHeight="1" thickTop="1" thickBot="1" x14ac:dyDescent="0.3">
      <c r="A36" s="109" t="s">
        <v>34</v>
      </c>
      <c r="B36" s="110"/>
      <c r="C36" s="110"/>
      <c r="D36" s="110"/>
      <c r="E36" s="110"/>
      <c r="F36" s="110"/>
      <c r="G36" s="111"/>
    </row>
    <row r="37" spans="1:7" ht="28.15" customHeight="1" thickTop="1" thickBot="1" x14ac:dyDescent="0.3">
      <c r="A37" s="67"/>
      <c r="B37" s="112" t="s">
        <v>1</v>
      </c>
      <c r="C37" s="112"/>
      <c r="D37" s="112"/>
      <c r="E37" s="112" t="s">
        <v>2</v>
      </c>
      <c r="F37" s="112"/>
      <c r="G37" s="112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550106</v>
      </c>
      <c r="C39" s="6"/>
      <c r="D39" s="7"/>
      <c r="E39" s="69">
        <f>B39</f>
        <v>550106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7685506</v>
      </c>
      <c r="D40" s="11"/>
      <c r="E40" s="9"/>
      <c r="F40" s="24">
        <f>C40</f>
        <v>7685506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34192</v>
      </c>
      <c r="E41" s="31"/>
      <c r="F41" s="32"/>
      <c r="G41" s="33">
        <v>34093</v>
      </c>
    </row>
    <row r="42" spans="1:7" ht="20.100000000000001" customHeight="1" x14ac:dyDescent="0.25">
      <c r="A42" s="25" t="s">
        <v>37</v>
      </c>
      <c r="B42" s="36"/>
      <c r="C42" s="28"/>
      <c r="D42" s="14">
        <v>65367846</v>
      </c>
      <c r="E42" s="36"/>
      <c r="F42" s="28"/>
      <c r="G42" s="14">
        <v>456921132</v>
      </c>
    </row>
    <row r="43" spans="1:7" ht="32.1" customHeight="1" thickTop="1" thickBot="1" x14ac:dyDescent="0.3">
      <c r="A43" s="37" t="s">
        <v>38</v>
      </c>
      <c r="B43" s="49" t="s">
        <v>4</v>
      </c>
      <c r="C43" s="103" t="s">
        <v>5</v>
      </c>
      <c r="D43" s="51" t="s">
        <v>6</v>
      </c>
      <c r="E43" s="49" t="s">
        <v>4</v>
      </c>
      <c r="F43" s="103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17</v>
      </c>
      <c r="C44" s="39">
        <v>166</v>
      </c>
      <c r="D44" s="39">
        <f>SUM(D45:D47)</f>
        <v>16253261</v>
      </c>
      <c r="E44" s="38">
        <v>157</v>
      </c>
      <c r="F44" s="39">
        <v>1386</v>
      </c>
      <c r="G44" s="40">
        <f>SUM(G45:G47)</f>
        <v>178003828</v>
      </c>
    </row>
    <row r="45" spans="1:7" ht="20.100000000000001" customHeight="1" x14ac:dyDescent="0.25">
      <c r="A45" s="12" t="s">
        <v>40</v>
      </c>
      <c r="B45" s="31"/>
      <c r="C45" s="32">
        <v>134</v>
      </c>
      <c r="D45" s="33">
        <v>8106271</v>
      </c>
      <c r="E45" s="31"/>
      <c r="F45" s="32">
        <v>1189</v>
      </c>
      <c r="G45" s="33">
        <v>77989222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147</v>
      </c>
      <c r="D47" s="35">
        <v>8146990</v>
      </c>
      <c r="E47" s="26"/>
      <c r="F47" s="27">
        <v>1211</v>
      </c>
      <c r="G47" s="35">
        <v>98736606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101" t="s">
        <v>98</v>
      </c>
    </row>
    <row r="50" spans="1:1" ht="15.95" customHeight="1" x14ac:dyDescent="0.25">
      <c r="A50" s="101"/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&amp;C&amp;"微軟正黑體,粗體"&amp;16勞工保險局110年7月統計提要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09" t="s">
        <v>49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67"/>
      <c r="B2" s="112" t="s">
        <v>1</v>
      </c>
      <c r="C2" s="112"/>
      <c r="D2" s="112"/>
      <c r="E2" s="112" t="s">
        <v>2</v>
      </c>
      <c r="F2" s="112"/>
      <c r="G2" s="112"/>
    </row>
    <row r="3" spans="1:7" ht="32.25" customHeight="1" thickTop="1" thickBot="1" x14ac:dyDescent="0.3">
      <c r="A3" s="3" t="s">
        <v>50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1022394</v>
      </c>
      <c r="D5" s="11"/>
      <c r="E5" s="23"/>
      <c r="F5" s="24">
        <f>C5</f>
        <v>1022394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264240405</v>
      </c>
      <c r="E6" s="28"/>
      <c r="F6" s="28"/>
      <c r="G6" s="14">
        <v>1867937340</v>
      </c>
    </row>
    <row r="7" spans="1:7" ht="25.35" customHeight="1" thickTop="1" thickBot="1" x14ac:dyDescent="0.3">
      <c r="A7" s="37" t="s">
        <v>12</v>
      </c>
      <c r="B7" s="112" t="s">
        <v>13</v>
      </c>
      <c r="C7" s="120"/>
      <c r="D7" s="54" t="s">
        <v>6</v>
      </c>
      <c r="E7" s="112" t="s">
        <v>13</v>
      </c>
      <c r="F7" s="120"/>
      <c r="G7" s="54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4033</v>
      </c>
      <c r="D8" s="30">
        <f>SUM(D9:D11)</f>
        <v>632009000</v>
      </c>
      <c r="E8" s="16"/>
      <c r="F8" s="17">
        <f>SUM(F9:F11)</f>
        <v>24119</v>
      </c>
      <c r="G8" s="30">
        <f>SUM(G9:G11)</f>
        <v>3892095600</v>
      </c>
    </row>
    <row r="9" spans="1:7" ht="20.100000000000001" customHeight="1" x14ac:dyDescent="0.25">
      <c r="A9" s="12" t="s">
        <v>18</v>
      </c>
      <c r="B9" s="5"/>
      <c r="C9" s="32">
        <v>199</v>
      </c>
      <c r="D9" s="33">
        <v>4120800</v>
      </c>
      <c r="E9" s="31"/>
      <c r="F9" s="32">
        <v>1094</v>
      </c>
      <c r="G9" s="33">
        <v>22348200</v>
      </c>
    </row>
    <row r="10" spans="1:7" ht="20.100000000000001" customHeight="1" x14ac:dyDescent="0.25">
      <c r="A10" s="12" t="s">
        <v>51</v>
      </c>
      <c r="B10" s="5"/>
      <c r="C10" s="10">
        <v>739</v>
      </c>
      <c r="D10" s="19">
        <v>154353200</v>
      </c>
      <c r="E10" s="5"/>
      <c r="F10" s="10">
        <v>5439</v>
      </c>
      <c r="G10" s="19">
        <v>1179089400</v>
      </c>
    </row>
    <row r="11" spans="1:7" ht="20.100000000000001" customHeight="1" thickBot="1" x14ac:dyDescent="0.3">
      <c r="A11" s="34" t="s">
        <v>52</v>
      </c>
      <c r="B11" s="26"/>
      <c r="C11" s="27">
        <v>3095</v>
      </c>
      <c r="D11" s="35">
        <v>473535000</v>
      </c>
      <c r="E11" s="26"/>
      <c r="F11" s="27">
        <v>17586</v>
      </c>
      <c r="G11" s="35">
        <v>2690658000</v>
      </c>
    </row>
    <row r="12" spans="1:7" ht="16.350000000000001" customHeight="1" thickTop="1" x14ac:dyDescent="0.25">
      <c r="A12" s="20" t="s">
        <v>79</v>
      </c>
    </row>
    <row r="13" spans="1:7" ht="11.25" customHeight="1" thickBot="1" x14ac:dyDescent="0.3">
      <c r="A13" s="20"/>
    </row>
    <row r="14" spans="1:7" ht="27" customHeight="1" thickTop="1" thickBot="1" x14ac:dyDescent="0.3">
      <c r="A14" s="109" t="s">
        <v>82</v>
      </c>
      <c r="B14" s="110"/>
      <c r="C14" s="110"/>
      <c r="D14" s="110"/>
      <c r="E14" s="110"/>
      <c r="F14" s="110"/>
      <c r="G14" s="111"/>
    </row>
    <row r="15" spans="1:7" ht="25.35" customHeight="1" thickTop="1" thickBot="1" x14ac:dyDescent="0.3">
      <c r="A15" s="96"/>
      <c r="B15" s="112" t="s">
        <v>1</v>
      </c>
      <c r="C15" s="112"/>
      <c r="D15" s="112"/>
      <c r="E15" s="112" t="s">
        <v>85</v>
      </c>
      <c r="F15" s="112"/>
      <c r="G15" s="112"/>
    </row>
    <row r="16" spans="1:7" ht="32.25" customHeight="1" thickTop="1" thickBot="1" x14ac:dyDescent="0.3">
      <c r="A16" s="96" t="s">
        <v>50</v>
      </c>
      <c r="B16" s="98" t="s">
        <v>4</v>
      </c>
      <c r="C16" s="99" t="s">
        <v>5</v>
      </c>
      <c r="D16" s="97" t="s">
        <v>6</v>
      </c>
      <c r="E16" s="98" t="s">
        <v>4</v>
      </c>
      <c r="F16" s="99" t="s">
        <v>5</v>
      </c>
      <c r="G16" s="97" t="s">
        <v>6</v>
      </c>
    </row>
    <row r="17" spans="1:7" ht="20.100000000000001" customHeight="1" thickTop="1" x14ac:dyDescent="0.25">
      <c r="A17" s="4" t="s">
        <v>70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71</v>
      </c>
      <c r="B18" s="31"/>
      <c r="C18" s="24">
        <v>292886</v>
      </c>
      <c r="D18" s="33"/>
      <c r="E18" s="31"/>
      <c r="F18" s="24">
        <f>C18</f>
        <v>292886</v>
      </c>
      <c r="G18" s="33"/>
    </row>
    <row r="19" spans="1:7" ht="20.100000000000001" customHeight="1" thickBot="1" x14ac:dyDescent="0.3">
      <c r="A19" s="25" t="s">
        <v>9</v>
      </c>
      <c r="B19" s="81"/>
      <c r="C19" s="27"/>
      <c r="D19" s="14">
        <v>7550255</v>
      </c>
      <c r="E19" s="28"/>
      <c r="F19" s="28"/>
      <c r="G19" s="14">
        <v>50352986</v>
      </c>
    </row>
    <row r="20" spans="1:7" ht="25.35" customHeight="1" thickTop="1" thickBot="1" x14ac:dyDescent="0.3">
      <c r="A20" s="100" t="s">
        <v>12</v>
      </c>
      <c r="B20" s="112" t="s">
        <v>13</v>
      </c>
      <c r="C20" s="120"/>
      <c r="D20" s="54" t="s">
        <v>6</v>
      </c>
      <c r="E20" s="112" t="s">
        <v>13</v>
      </c>
      <c r="F20" s="120"/>
      <c r="G20" s="54" t="s">
        <v>6</v>
      </c>
    </row>
    <row r="21" spans="1:7" ht="20.100000000000001" customHeight="1" thickTop="1" x14ac:dyDescent="0.25">
      <c r="A21" s="29" t="s">
        <v>15</v>
      </c>
      <c r="B21" s="79"/>
      <c r="C21" s="17">
        <f>SUM(C22:C24)</f>
        <v>263</v>
      </c>
      <c r="D21" s="78">
        <f>SUM(D22:D24)</f>
        <v>4612908</v>
      </c>
      <c r="E21" s="79"/>
      <c r="F21" s="17">
        <f>SUM(F22:F24)</f>
        <v>2020</v>
      </c>
      <c r="G21" s="78">
        <f>SUM(G22:G24)</f>
        <v>44100976</v>
      </c>
    </row>
    <row r="22" spans="1:7" ht="20.100000000000001" customHeight="1" x14ac:dyDescent="0.25">
      <c r="A22" s="12" t="s">
        <v>83</v>
      </c>
      <c r="B22" s="80"/>
      <c r="C22" s="32">
        <v>256</v>
      </c>
      <c r="D22" s="33">
        <v>3144108</v>
      </c>
      <c r="E22" s="31"/>
      <c r="F22" s="32">
        <v>1966</v>
      </c>
      <c r="G22" s="33">
        <v>30193276</v>
      </c>
    </row>
    <row r="23" spans="1:7" ht="20.100000000000001" customHeight="1" x14ac:dyDescent="0.25">
      <c r="A23" s="12" t="s">
        <v>51</v>
      </c>
      <c r="B23" s="80"/>
      <c r="C23" s="44">
        <v>3</v>
      </c>
      <c r="D23" s="76">
        <v>244800</v>
      </c>
      <c r="E23" s="80"/>
      <c r="F23" s="44">
        <v>23</v>
      </c>
      <c r="G23" s="76">
        <v>4421700</v>
      </c>
    </row>
    <row r="24" spans="1:7" ht="20.100000000000001" customHeight="1" thickBot="1" x14ac:dyDescent="0.3">
      <c r="A24" s="34" t="s">
        <v>52</v>
      </c>
      <c r="B24" s="81"/>
      <c r="C24" s="27">
        <v>4</v>
      </c>
      <c r="D24" s="75">
        <v>1224000</v>
      </c>
      <c r="E24" s="81"/>
      <c r="F24" s="27">
        <v>31</v>
      </c>
      <c r="G24" s="75">
        <v>9486000</v>
      </c>
    </row>
    <row r="25" spans="1:7" ht="16.350000000000001" customHeight="1" thickTop="1" x14ac:dyDescent="0.25">
      <c r="A25" s="20" t="s">
        <v>84</v>
      </c>
    </row>
    <row r="26" spans="1:7" ht="15.75" customHeight="1" thickBot="1" x14ac:dyDescent="0.3"/>
    <row r="27" spans="1:7" ht="27" customHeight="1" thickTop="1" thickBot="1" x14ac:dyDescent="0.3">
      <c r="A27" s="109" t="s">
        <v>93</v>
      </c>
      <c r="B27" s="110"/>
      <c r="C27" s="110"/>
      <c r="D27" s="110"/>
      <c r="E27" s="110"/>
      <c r="F27" s="110"/>
      <c r="G27" s="111"/>
    </row>
    <row r="28" spans="1:7" ht="25.35" customHeight="1" thickTop="1" thickBot="1" x14ac:dyDescent="0.3">
      <c r="A28" s="104"/>
      <c r="B28" s="112" t="s">
        <v>1</v>
      </c>
      <c r="C28" s="112"/>
      <c r="D28" s="112"/>
      <c r="E28" s="112" t="s">
        <v>2</v>
      </c>
      <c r="F28" s="112"/>
      <c r="G28" s="112"/>
    </row>
    <row r="29" spans="1:7" ht="32.25" customHeight="1" thickTop="1" thickBot="1" x14ac:dyDescent="0.3">
      <c r="A29" s="104" t="s">
        <v>35</v>
      </c>
      <c r="B29" s="107" t="s">
        <v>4</v>
      </c>
      <c r="C29" s="108" t="s">
        <v>5</v>
      </c>
      <c r="D29" s="105" t="s">
        <v>6</v>
      </c>
      <c r="E29" s="107" t="s">
        <v>4</v>
      </c>
      <c r="F29" s="108" t="s">
        <v>5</v>
      </c>
      <c r="G29" s="105" t="s">
        <v>6</v>
      </c>
    </row>
    <row r="30" spans="1:7" ht="20.100000000000001" customHeight="1" thickTop="1" x14ac:dyDescent="0.25">
      <c r="A30" s="4" t="s">
        <v>97</v>
      </c>
      <c r="B30" s="79">
        <v>285</v>
      </c>
      <c r="C30" s="6"/>
      <c r="D30" s="40"/>
      <c r="E30" s="79">
        <f>B30</f>
        <v>285</v>
      </c>
      <c r="F30" s="6"/>
      <c r="G30" s="40"/>
    </row>
    <row r="31" spans="1:7" ht="20.100000000000001" customHeight="1" x14ac:dyDescent="0.25">
      <c r="A31" s="8" t="s">
        <v>73</v>
      </c>
      <c r="B31" s="9"/>
      <c r="C31" s="24">
        <v>78205</v>
      </c>
      <c r="D31" s="33"/>
      <c r="E31" s="9"/>
      <c r="F31" s="24">
        <f>C31</f>
        <v>78205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356082968</v>
      </c>
      <c r="E32" s="36"/>
      <c r="F32" s="28"/>
      <c r="G32" s="14">
        <v>1865552176</v>
      </c>
    </row>
    <row r="33" spans="1:7" ht="19.5" customHeight="1" thickTop="1" thickBot="1" x14ac:dyDescent="0.3">
      <c r="A33" s="113" t="s">
        <v>44</v>
      </c>
      <c r="B33" s="114" t="s">
        <v>13</v>
      </c>
      <c r="C33" s="115"/>
      <c r="D33" s="116" t="s">
        <v>6</v>
      </c>
      <c r="E33" s="114" t="s">
        <v>13</v>
      </c>
      <c r="F33" s="115"/>
      <c r="G33" s="116" t="s">
        <v>6</v>
      </c>
    </row>
    <row r="34" spans="1:7" ht="17.25" customHeight="1" thickTop="1" thickBot="1" x14ac:dyDescent="0.3">
      <c r="A34" s="113"/>
      <c r="B34" s="52"/>
      <c r="C34" s="55" t="s">
        <v>45</v>
      </c>
      <c r="D34" s="116"/>
      <c r="E34" s="15"/>
      <c r="F34" s="55" t="s">
        <v>45</v>
      </c>
      <c r="G34" s="116"/>
    </row>
    <row r="35" spans="1:7" ht="20.100000000000001" customHeight="1" thickTop="1" x14ac:dyDescent="0.25">
      <c r="A35" s="29" t="s">
        <v>39</v>
      </c>
      <c r="B35" s="38">
        <f t="shared" ref="B35:G35" si="0">SUM(B36:B37)</f>
        <v>209</v>
      </c>
      <c r="C35" s="39">
        <f t="shared" si="0"/>
        <v>57</v>
      </c>
      <c r="D35" s="39">
        <f t="shared" si="0"/>
        <v>99326</v>
      </c>
      <c r="E35" s="38">
        <f t="shared" si="0"/>
        <v>215</v>
      </c>
      <c r="F35" s="39">
        <f t="shared" si="0"/>
        <v>200</v>
      </c>
      <c r="G35" s="40">
        <f t="shared" si="0"/>
        <v>160972</v>
      </c>
    </row>
    <row r="36" spans="1:7" ht="20.100000000000001" customHeight="1" x14ac:dyDescent="0.25">
      <c r="A36" s="12" t="s">
        <v>94</v>
      </c>
      <c r="B36" s="31">
        <v>200</v>
      </c>
      <c r="C36" s="32">
        <v>57</v>
      </c>
      <c r="D36" s="33">
        <v>14054</v>
      </c>
      <c r="E36" s="31">
        <v>200</v>
      </c>
      <c r="F36" s="32">
        <v>200</v>
      </c>
      <c r="G36" s="33">
        <v>27666</v>
      </c>
    </row>
    <row r="37" spans="1:7" ht="20.100000000000001" customHeight="1" thickBot="1" x14ac:dyDescent="0.3">
      <c r="A37" s="34" t="s">
        <v>95</v>
      </c>
      <c r="B37" s="81">
        <v>9</v>
      </c>
      <c r="C37" s="27"/>
      <c r="D37" s="75">
        <v>85272</v>
      </c>
      <c r="E37" s="81">
        <v>15</v>
      </c>
      <c r="F37" s="27"/>
      <c r="G37" s="75">
        <v>133306</v>
      </c>
    </row>
    <row r="38" spans="1:7" ht="15.95" customHeight="1" thickTop="1" x14ac:dyDescent="0.25">
      <c r="A38" s="102" t="s">
        <v>99</v>
      </c>
    </row>
    <row r="39" spans="1:7" ht="15.95" customHeight="1" thickBot="1" x14ac:dyDescent="0.3"/>
    <row r="40" spans="1:7" ht="27" customHeight="1" thickTop="1" thickBot="1" x14ac:dyDescent="0.3">
      <c r="A40" s="109" t="s">
        <v>53</v>
      </c>
      <c r="B40" s="110"/>
      <c r="C40" s="110"/>
      <c r="D40" s="110"/>
      <c r="E40" s="110"/>
      <c r="F40" s="110"/>
      <c r="G40" s="111"/>
    </row>
    <row r="41" spans="1:7" ht="25.35" customHeight="1" thickTop="1" thickBot="1" x14ac:dyDescent="0.3">
      <c r="A41" s="104"/>
      <c r="B41" s="112" t="s">
        <v>1</v>
      </c>
      <c r="C41" s="112"/>
      <c r="D41" s="112"/>
      <c r="E41" s="112" t="s">
        <v>2</v>
      </c>
      <c r="F41" s="112"/>
      <c r="G41" s="112"/>
    </row>
    <row r="42" spans="1:7" ht="25.35" customHeight="1" thickTop="1" thickBot="1" x14ac:dyDescent="0.3">
      <c r="A42" s="104" t="s">
        <v>44</v>
      </c>
      <c r="B42" s="112" t="s">
        <v>96</v>
      </c>
      <c r="C42" s="120"/>
      <c r="D42" s="106" t="s">
        <v>6</v>
      </c>
      <c r="E42" s="112" t="s">
        <v>96</v>
      </c>
      <c r="F42" s="120"/>
      <c r="G42" s="106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569291</v>
      </c>
      <c r="D43" s="40">
        <f>SUM(D44:D45)</f>
        <v>4272817535</v>
      </c>
      <c r="E43" s="21"/>
      <c r="F43" s="22">
        <f>C43</f>
        <v>569291</v>
      </c>
      <c r="G43" s="40">
        <f>SUM(G44:G45)</f>
        <v>30102779970</v>
      </c>
    </row>
    <row r="44" spans="1:7" ht="21" customHeight="1" x14ac:dyDescent="0.25">
      <c r="A44" s="12" t="s">
        <v>54</v>
      </c>
      <c r="B44" s="31"/>
      <c r="C44" s="24">
        <v>506601</v>
      </c>
      <c r="D44" s="33">
        <v>3799013263</v>
      </c>
      <c r="E44" s="31"/>
      <c r="F44" s="24">
        <f>C44</f>
        <v>506601</v>
      </c>
      <c r="G44" s="33">
        <v>26808628192</v>
      </c>
    </row>
    <row r="45" spans="1:7" ht="21" customHeight="1" thickBot="1" x14ac:dyDescent="0.3">
      <c r="A45" s="34" t="s">
        <v>55</v>
      </c>
      <c r="B45" s="81"/>
      <c r="C45" s="27">
        <v>62690</v>
      </c>
      <c r="D45" s="14">
        <v>473804272</v>
      </c>
      <c r="E45" s="28"/>
      <c r="F45" s="28">
        <f>C45</f>
        <v>62690</v>
      </c>
      <c r="G45" s="14">
        <v>3294151778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&amp;C&amp;"微軟正黑體,粗體"&amp;16勞工保險局110年7月統計提要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9" t="s">
        <v>56</v>
      </c>
      <c r="B1" s="130"/>
      <c r="C1" s="130"/>
      <c r="D1" s="130"/>
      <c r="E1" s="130"/>
      <c r="F1" s="130"/>
      <c r="G1" s="130"/>
      <c r="H1" s="131"/>
    </row>
    <row r="2" spans="1:8" ht="32.450000000000003" customHeight="1" thickTop="1" thickBot="1" x14ac:dyDescent="0.3">
      <c r="A2" s="117" t="s">
        <v>74</v>
      </c>
      <c r="B2" s="112" t="s">
        <v>1</v>
      </c>
      <c r="C2" s="112"/>
      <c r="D2" s="112"/>
      <c r="E2" s="112"/>
      <c r="F2" s="112" t="s">
        <v>2</v>
      </c>
      <c r="G2" s="112"/>
      <c r="H2" s="112"/>
    </row>
    <row r="3" spans="1:8" ht="29.1" customHeight="1" thickTop="1" thickBot="1" x14ac:dyDescent="0.3">
      <c r="A3" s="118"/>
      <c r="B3" s="132" t="s">
        <v>57</v>
      </c>
      <c r="C3" s="133"/>
      <c r="D3" s="134" t="s">
        <v>6</v>
      </c>
      <c r="E3" s="116"/>
      <c r="F3" s="135" t="s">
        <v>57</v>
      </c>
      <c r="G3" s="136"/>
      <c r="H3" s="95" t="s">
        <v>6</v>
      </c>
    </row>
    <row r="4" spans="1:8" ht="32.450000000000003" customHeight="1" thickTop="1" x14ac:dyDescent="0.25">
      <c r="A4" s="8" t="s">
        <v>7</v>
      </c>
      <c r="B4" s="121" t="s">
        <v>88</v>
      </c>
      <c r="C4" s="122"/>
      <c r="D4" s="122"/>
      <c r="E4" s="122"/>
      <c r="F4" s="122"/>
      <c r="G4" s="122"/>
      <c r="H4" s="123"/>
    </row>
    <row r="5" spans="1:8" ht="32.450000000000003" customHeight="1" x14ac:dyDescent="0.25">
      <c r="A5" s="8" t="s">
        <v>75</v>
      </c>
      <c r="B5" s="124"/>
      <c r="C5" s="125"/>
      <c r="D5" s="125"/>
      <c r="E5" s="125"/>
      <c r="F5" s="125"/>
      <c r="G5" s="125"/>
      <c r="H5" s="123"/>
    </row>
    <row r="6" spans="1:8" ht="32.450000000000003" customHeight="1" x14ac:dyDescent="0.25">
      <c r="A6" s="41" t="s">
        <v>58</v>
      </c>
      <c r="B6" s="124"/>
      <c r="C6" s="125"/>
      <c r="D6" s="125"/>
      <c r="E6" s="125"/>
      <c r="F6" s="125"/>
      <c r="G6" s="125"/>
      <c r="H6" s="123"/>
    </row>
    <row r="7" spans="1:8" ht="32.450000000000003" customHeight="1" thickBot="1" x14ac:dyDescent="0.3">
      <c r="A7" s="42" t="s">
        <v>59</v>
      </c>
      <c r="B7" s="126"/>
      <c r="C7" s="127"/>
      <c r="D7" s="127"/>
      <c r="E7" s="127"/>
      <c r="F7" s="127"/>
      <c r="G7" s="127"/>
      <c r="H7" s="128"/>
    </row>
    <row r="8" spans="1:8" ht="29.1" customHeight="1" thickTop="1" thickBot="1" x14ac:dyDescent="0.3">
      <c r="A8" s="113" t="s">
        <v>12</v>
      </c>
      <c r="B8" s="114" t="s">
        <v>57</v>
      </c>
      <c r="C8" s="115"/>
      <c r="D8" s="116" t="s">
        <v>6</v>
      </c>
      <c r="E8" s="112"/>
      <c r="F8" s="114" t="s">
        <v>57</v>
      </c>
      <c r="G8" s="115"/>
      <c r="H8" s="116" t="s">
        <v>6</v>
      </c>
    </row>
    <row r="9" spans="1:8" ht="25.9" customHeight="1" thickTop="1" thickBot="1" x14ac:dyDescent="0.3">
      <c r="A9" s="113"/>
      <c r="B9" s="52"/>
      <c r="C9" s="55" t="s">
        <v>14</v>
      </c>
      <c r="D9" s="116"/>
      <c r="E9" s="112"/>
      <c r="F9" s="52"/>
      <c r="G9" s="55" t="s">
        <v>14</v>
      </c>
      <c r="H9" s="116"/>
    </row>
    <row r="10" spans="1:8" ht="32.450000000000003" customHeight="1" thickTop="1" x14ac:dyDescent="0.25">
      <c r="A10" s="29" t="s">
        <v>15</v>
      </c>
      <c r="B10" s="79">
        <f>B15+B22</f>
        <v>1885423</v>
      </c>
      <c r="C10" s="17"/>
      <c r="D10" s="17"/>
      <c r="E10" s="78">
        <f>E11+E14</f>
        <v>7375882790</v>
      </c>
      <c r="F10" s="79">
        <f>F15+F22</f>
        <v>1897990</v>
      </c>
      <c r="G10" s="17"/>
      <c r="H10" s="78">
        <f>H11+H14</f>
        <v>51507258103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5313661519</v>
      </c>
      <c r="F11" s="31"/>
      <c r="G11" s="56"/>
      <c r="H11" s="76">
        <f>H12+H13</f>
        <v>36805473886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1904753201</v>
      </c>
      <c r="F12" s="31"/>
      <c r="G12" s="56"/>
      <c r="H12" s="76">
        <v>12989705772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3408908318</v>
      </c>
      <c r="F13" s="31"/>
      <c r="G13" s="56"/>
      <c r="H13" s="76">
        <v>23815768114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2062221271</v>
      </c>
      <c r="F14" s="62"/>
      <c r="G14" s="66"/>
      <c r="H14" s="77">
        <f>H17+H18+H20</f>
        <v>14701784217</v>
      </c>
    </row>
    <row r="15" spans="1:8" ht="32.450000000000003" customHeight="1" x14ac:dyDescent="0.25">
      <c r="A15" s="12" t="s">
        <v>17</v>
      </c>
      <c r="B15" s="80">
        <f>SUM(B16:B21)</f>
        <v>1883348</v>
      </c>
      <c r="C15" s="56">
        <f>SUM(C16:C21)</f>
        <v>8964</v>
      </c>
      <c r="D15" s="56"/>
      <c r="E15" s="76">
        <f>SUM(E16:E21)</f>
        <v>7247784824</v>
      </c>
      <c r="F15" s="31">
        <f t="shared" ref="F15:F21" si="0">B15</f>
        <v>1883348</v>
      </c>
      <c r="G15" s="56">
        <f>SUM(G16:G21)</f>
        <v>74042</v>
      </c>
      <c r="H15" s="76">
        <f>SUM(H16:H21)</f>
        <v>50642550565</v>
      </c>
    </row>
    <row r="16" spans="1:8" ht="32.450000000000003" customHeight="1" x14ac:dyDescent="0.25">
      <c r="A16" s="45" t="s">
        <v>62</v>
      </c>
      <c r="B16" s="80">
        <v>1230528</v>
      </c>
      <c r="C16" s="44">
        <v>7515</v>
      </c>
      <c r="D16" s="56"/>
      <c r="E16" s="76">
        <v>4725076857</v>
      </c>
      <c r="F16" s="31">
        <f t="shared" si="0"/>
        <v>1230528</v>
      </c>
      <c r="G16" s="32">
        <v>62135</v>
      </c>
      <c r="H16" s="76">
        <v>32699432483</v>
      </c>
    </row>
    <row r="17" spans="1:8" ht="32.450000000000003" customHeight="1" x14ac:dyDescent="0.25">
      <c r="A17" s="45" t="s">
        <v>63</v>
      </c>
      <c r="B17" s="80">
        <v>476850</v>
      </c>
      <c r="C17" s="44">
        <v>39</v>
      </c>
      <c r="D17" s="56"/>
      <c r="E17" s="76">
        <v>1799246184</v>
      </c>
      <c r="F17" s="31">
        <f t="shared" si="0"/>
        <v>476850</v>
      </c>
      <c r="G17" s="44">
        <v>1056</v>
      </c>
      <c r="H17" s="76">
        <v>12859793149</v>
      </c>
    </row>
    <row r="18" spans="1:8" ht="32.450000000000003" customHeight="1" x14ac:dyDescent="0.25">
      <c r="A18" s="45" t="s">
        <v>64</v>
      </c>
      <c r="B18" s="80">
        <v>43425</v>
      </c>
      <c r="C18" s="44">
        <v>459</v>
      </c>
      <c r="D18" s="56"/>
      <c r="E18" s="76">
        <v>163950052</v>
      </c>
      <c r="F18" s="31">
        <f t="shared" si="0"/>
        <v>43425</v>
      </c>
      <c r="G18" s="44">
        <v>3494</v>
      </c>
      <c r="H18" s="76">
        <v>1144763016</v>
      </c>
    </row>
    <row r="19" spans="1:8" ht="32.450000000000003" customHeight="1" x14ac:dyDescent="0.25">
      <c r="A19" s="45" t="s">
        <v>78</v>
      </c>
      <c r="B19" s="80">
        <v>7938</v>
      </c>
      <c r="C19" s="44">
        <v>52</v>
      </c>
      <c r="D19" s="56"/>
      <c r="E19" s="76">
        <v>29683998</v>
      </c>
      <c r="F19" s="31">
        <f t="shared" si="0"/>
        <v>7938</v>
      </c>
      <c r="G19" s="32">
        <v>475</v>
      </c>
      <c r="H19" s="76">
        <v>208679626</v>
      </c>
    </row>
    <row r="20" spans="1:8" ht="32.450000000000003" customHeight="1" x14ac:dyDescent="0.25">
      <c r="A20" s="45" t="s">
        <v>65</v>
      </c>
      <c r="B20" s="80">
        <v>19521</v>
      </c>
      <c r="C20" s="44">
        <v>31</v>
      </c>
      <c r="D20" s="56"/>
      <c r="E20" s="76">
        <v>99025035</v>
      </c>
      <c r="F20" s="31">
        <f t="shared" si="0"/>
        <v>19521</v>
      </c>
      <c r="G20" s="44">
        <v>379</v>
      </c>
      <c r="H20" s="76">
        <v>697228052</v>
      </c>
    </row>
    <row r="21" spans="1:8" ht="32.450000000000003" customHeight="1" x14ac:dyDescent="0.25">
      <c r="A21" s="45" t="s">
        <v>66</v>
      </c>
      <c r="B21" s="80">
        <v>105086</v>
      </c>
      <c r="C21" s="56">
        <v>868</v>
      </c>
      <c r="D21" s="56"/>
      <c r="E21" s="76">
        <v>430802698</v>
      </c>
      <c r="F21" s="31">
        <f t="shared" si="0"/>
        <v>105086</v>
      </c>
      <c r="G21" s="56">
        <v>6503</v>
      </c>
      <c r="H21" s="76">
        <v>3032654239</v>
      </c>
    </row>
    <row r="22" spans="1:8" ht="32.450000000000003" customHeight="1" x14ac:dyDescent="0.25">
      <c r="A22" s="86" t="s">
        <v>16</v>
      </c>
      <c r="B22" s="87">
        <f>SUM(B23:B24)</f>
        <v>2075</v>
      </c>
      <c r="C22" s="88"/>
      <c r="D22" s="88"/>
      <c r="E22" s="89">
        <f>SUM(E23:E24)</f>
        <v>128097966</v>
      </c>
      <c r="F22" s="87">
        <f>SUM(F23:F24)</f>
        <v>14642</v>
      </c>
      <c r="G22" s="94"/>
      <c r="H22" s="89">
        <f>SUM(H23:H24)</f>
        <v>864707538</v>
      </c>
    </row>
    <row r="23" spans="1:8" ht="32.450000000000003" customHeight="1" x14ac:dyDescent="0.25">
      <c r="A23" s="45" t="s">
        <v>67</v>
      </c>
      <c r="B23" s="80">
        <v>1139</v>
      </c>
      <c r="C23" s="56"/>
      <c r="D23" s="56"/>
      <c r="E23" s="76">
        <v>42629616</v>
      </c>
      <c r="F23" s="80">
        <v>8743</v>
      </c>
      <c r="G23" s="56"/>
      <c r="H23" s="33">
        <v>325947018</v>
      </c>
    </row>
    <row r="24" spans="1:8" ht="32.450000000000003" customHeight="1" thickBot="1" x14ac:dyDescent="0.3">
      <c r="A24" s="46" t="s">
        <v>68</v>
      </c>
      <c r="B24" s="81">
        <v>936</v>
      </c>
      <c r="C24" s="27"/>
      <c r="D24" s="27"/>
      <c r="E24" s="75">
        <v>85468350</v>
      </c>
      <c r="F24" s="81">
        <v>5899</v>
      </c>
      <c r="G24" s="27"/>
      <c r="H24" s="14">
        <v>538760520</v>
      </c>
    </row>
    <row r="25" spans="1:8" s="48" customFormat="1" ht="24" customHeight="1" thickTop="1" x14ac:dyDescent="0.25">
      <c r="A25" s="20" t="s">
        <v>92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2" t="s">
        <v>105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&amp;C&amp;"微軟正黑體,粗體"&amp;16勞工保險局110年7月統計提要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2021-09-07T01:16:30Z</dcterms:created>
  <dcterms:modified xsi:type="dcterms:W3CDTF">2021-09-14T08:07:49Z</dcterms:modified>
  <dc:language/>
</cp:coreProperties>
</file>