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3755" yWindow="0" windowWidth="14985" windowHeight="12750" tabRatio="630"/>
  </bookViews>
  <sheets>
    <sheet name="勞工保險" sheetId="8" r:id="rId1"/>
    <sheet name="就業保險&amp;勞工退休金&amp;積欠墊償" sheetId="2" r:id="rId2"/>
    <sheet name="農民保險&amp;農民退休儲金&amp;老農津貼" sheetId="3" r:id="rId3"/>
    <sheet name="國民年金" sheetId="5" r:id="rId4"/>
  </sheets>
  <definedNames>
    <definedName name="_xlnm.Print_Area" localSheetId="2">'農民保險&amp;農民退休儲金&amp;老農津貼'!$A$1:$G$46</definedName>
  </definedNames>
  <calcPr calcId="145621"/>
</workbook>
</file>

<file path=xl/calcChain.xml><?xml version="1.0" encoding="utf-8"?>
<calcChain xmlns="http://schemas.openxmlformats.org/spreadsheetml/2006/main">
  <c r="G35" i="8" l="1"/>
  <c r="E35" i="8"/>
  <c r="D35" i="8"/>
  <c r="B35" i="8"/>
  <c r="B31" i="8" s="1"/>
  <c r="G32" i="8"/>
  <c r="G31" i="8" s="1"/>
  <c r="E32" i="8"/>
  <c r="E31" i="8" s="1"/>
  <c r="D32" i="8"/>
  <c r="B32" i="8"/>
  <c r="G28" i="8"/>
  <c r="G13" i="8" s="1"/>
  <c r="G12" i="8" s="1"/>
  <c r="E28" i="8"/>
  <c r="E13" i="8" s="1"/>
  <c r="D28" i="8"/>
  <c r="D13" i="8" s="1"/>
  <c r="B28" i="8"/>
  <c r="B13" i="8" s="1"/>
  <c r="G25" i="8"/>
  <c r="G16" i="8" s="1"/>
  <c r="E25" i="8"/>
  <c r="D25" i="8"/>
  <c r="B25" i="8"/>
  <c r="G22" i="8"/>
  <c r="E22" i="8"/>
  <c r="D22" i="8"/>
  <c r="D21" i="8" s="1"/>
  <c r="B22" i="8"/>
  <c r="B21" i="8"/>
  <c r="G18" i="8"/>
  <c r="G15" i="8" s="1"/>
  <c r="E18" i="8"/>
  <c r="D18" i="8"/>
  <c r="B18" i="8"/>
  <c r="F16" i="8"/>
  <c r="D16" i="8"/>
  <c r="C16" i="8"/>
  <c r="B15" i="8"/>
  <c r="G14" i="8"/>
  <c r="E14" i="8"/>
  <c r="D14" i="8"/>
  <c r="B14" i="8"/>
  <c r="G7" i="8"/>
  <c r="D7" i="8"/>
  <c r="F5" i="8"/>
  <c r="E4" i="8"/>
  <c r="B16" i="8" l="1"/>
  <c r="E16" i="8"/>
  <c r="D31" i="8"/>
  <c r="D15" i="8"/>
  <c r="G21" i="8"/>
  <c r="E21" i="8"/>
  <c r="E15" i="8"/>
  <c r="B12" i="8"/>
  <c r="D12" i="8"/>
  <c r="E12" i="8"/>
  <c r="C43" i="3"/>
  <c r="F43" i="3" s="1"/>
  <c r="D43" i="3"/>
  <c r="G43" i="3"/>
  <c r="F44" i="3"/>
  <c r="F45" i="3"/>
  <c r="G35" i="3" l="1"/>
  <c r="F35" i="3"/>
  <c r="E35" i="3"/>
  <c r="D35" i="3"/>
  <c r="C35" i="3"/>
  <c r="B35" i="3"/>
  <c r="F31" i="3"/>
  <c r="E30" i="3"/>
  <c r="E21" i="2" l="1"/>
  <c r="F22" i="2"/>
  <c r="B27" i="2"/>
  <c r="C27" i="2"/>
  <c r="D27" i="2"/>
  <c r="E27" i="2"/>
  <c r="F27" i="2"/>
  <c r="G27" i="2"/>
  <c r="G21" i="3" l="1"/>
  <c r="F21" i="3"/>
  <c r="D21" i="3"/>
  <c r="C21" i="3"/>
  <c r="F18" i="3"/>
  <c r="E17" i="3"/>
  <c r="C12" i="2" l="1"/>
  <c r="H22" i="5" l="1"/>
  <c r="F22" i="5"/>
  <c r="E22" i="5"/>
  <c r="B22" i="5"/>
  <c r="F21" i="5"/>
  <c r="F20" i="5"/>
  <c r="F19" i="5"/>
  <c r="F18" i="5"/>
  <c r="F17" i="5"/>
  <c r="F16" i="5"/>
  <c r="H15" i="5"/>
  <c r="G15" i="5"/>
  <c r="E15" i="5"/>
  <c r="C15" i="5"/>
  <c r="B15" i="5"/>
  <c r="F15" i="5" s="1"/>
  <c r="H14" i="5"/>
  <c r="E14" i="5"/>
  <c r="H11" i="5"/>
  <c r="E11" i="5"/>
  <c r="H10" i="5" l="1"/>
  <c r="E10" i="5"/>
  <c r="F10" i="5"/>
  <c r="B10" i="5"/>
  <c r="G8" i="3"/>
  <c r="F8" i="3"/>
  <c r="D8" i="3"/>
  <c r="C8" i="3"/>
  <c r="F5" i="3"/>
  <c r="E4" i="3"/>
  <c r="G44" i="2"/>
  <c r="D44" i="2"/>
  <c r="F40" i="2"/>
  <c r="E39" i="2"/>
  <c r="G10" i="2"/>
  <c r="F10" i="2"/>
  <c r="E10" i="2"/>
  <c r="D10" i="2"/>
  <c r="C10" i="2"/>
  <c r="B10" i="2"/>
  <c r="F5" i="2"/>
  <c r="E4" i="2"/>
</calcChain>
</file>

<file path=xl/sharedStrings.xml><?xml version="1.0" encoding="utf-8"?>
<sst xmlns="http://schemas.openxmlformats.org/spreadsheetml/2006/main" count="260" uniqueCount="117">
  <si>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</si>
  <si>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</si>
  <si>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</si>
  <si>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</si>
  <si>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</si>
  <si>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</si>
  <si>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</si>
  <si>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</si>
  <si>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</si>
  <si>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</si>
  <si>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</si>
  <si>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職業災害</t>
  </si>
  <si>
    <t>給付項目</t>
  </si>
  <si>
    <t>件數（件）</t>
  </si>
  <si>
    <t>年金初核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</si>
  <si>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</si>
  <si>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</si>
  <si>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</si>
  <si>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</si>
  <si>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</si>
  <si>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</si>
  <si>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</si>
  <si>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</t>
  </si>
  <si>
    <t>死亡給付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</si>
  <si>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</si>
  <si>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</si>
  <si>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</si>
  <si>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</si>
  <si>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</si>
  <si>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</si>
  <si>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</si>
  <si>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</si>
  <si>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</si>
  <si>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</si>
  <si>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</si>
  <si>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</si>
  <si>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</si>
  <si>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</si>
  <si>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</si>
  <si>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</si>
  <si>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</si>
  <si>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</si>
  <si>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</si>
  <si>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</si>
  <si>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</si>
  <si>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</si>
  <si>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</si>
  <si>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承保項目</t>
  </si>
  <si>
    <t>身心障礙給付</t>
  </si>
  <si>
    <t>喪葬津貼</t>
  </si>
  <si>
    <t>【老年農民福利津貼】</t>
  </si>
  <si>
    <t>農民</t>
  </si>
  <si>
    <t>漁民</t>
  </si>
  <si>
    <t>【國民年金】</t>
  </si>
  <si>
    <t>人數（人）</t>
  </si>
  <si>
    <t>被保險人負擔</t>
  </si>
  <si>
    <t>政府補助</t>
  </si>
  <si>
    <t>保險支出(基金支應)</t>
  </si>
  <si>
    <t>年金差額(政府負擔)</t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</si>
  <si>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</si>
  <si>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</si>
  <si>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</si>
  <si>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</si>
  <si>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</si>
  <si>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</si>
  <si>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</si>
  <si>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</si>
  <si>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</si>
  <si>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</si>
  <si>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</si>
  <si>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</si>
  <si>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納保項目</t>
    <phoneticPr fontId="8" type="noConversion"/>
  </si>
  <si>
    <t>應計保險費</t>
    <phoneticPr fontId="8" type="noConversion"/>
  </si>
  <si>
    <t>保險給付(註2)</t>
    <phoneticPr fontId="8" type="noConversion"/>
  </si>
  <si>
    <t>基本保證年金(註3)</t>
    <phoneticPr fontId="8" type="noConversion"/>
  </si>
  <si>
    <t>④身心障礙年金(註4)</t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</si>
  <si>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</si>
  <si>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</rPr>
      <t>2.</t>
    </r>
    <r>
      <rPr>
        <sz val="12"/>
        <color rgb="FF000000"/>
        <rFont val="Times New Roman"/>
        <family val="1"/>
        <charset val="136"/>
      </rPr>
      <t xml:space="preserve">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  <phoneticPr fontId="8" type="noConversion"/>
  </si>
  <si>
    <r>
      <t>　　</t>
    </r>
    <r>
      <rPr>
        <sz val="12"/>
        <color rgb="FF000000"/>
        <rFont val="Times New Roman"/>
        <family val="1"/>
      </rPr>
      <t xml:space="preserve">3.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  <phoneticPr fontId="8" type="noConversion"/>
  </si>
  <si>
    <t>【農民職業災害保險】</t>
    <phoneticPr fontId="6" type="noConversion"/>
  </si>
  <si>
    <t>傷害給付及就醫津貼</t>
    <phoneticPr fontId="6" type="noConversion"/>
  </si>
  <si>
    <t>本年1至本月累計數</t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</si>
  <si>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</si>
  <si>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納保資料每兩個月開單計費，統計數據於雙數月份公布</t>
    <phoneticPr fontId="8" type="noConversion"/>
  </si>
  <si>
    <t>平均提繳工資</t>
    <phoneticPr fontId="6" type="noConversion"/>
  </si>
  <si>
    <t>本人請領月退休金(註3)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</si>
  <si>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  <phoneticPr fontId="6" type="noConversion"/>
  </si>
  <si>
    <t>【農民退休儲金】</t>
    <phoneticPr fontId="6" type="noConversion"/>
  </si>
  <si>
    <t>本人請領月退休儲金</t>
    <phoneticPr fontId="6" type="noConversion"/>
  </si>
  <si>
    <t>遺屬或指定請領人一次請領退休儲金</t>
  </si>
  <si>
    <t>核付人數（人）</t>
    <phoneticPr fontId="6" type="noConversion"/>
  </si>
  <si>
    <t>提繳農會(月底)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</si>
  <si>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墊償人數不重複計算，故人數加總大於合計。</t>
    </r>
    <phoneticPr fontId="6" type="noConversion"/>
  </si>
  <si>
    <t xml:space="preserve">      普通事故</t>
  </si>
  <si>
    <t xml:space="preserve">      職業災害</t>
  </si>
  <si>
    <t>投保單位(月底)</t>
    <phoneticPr fontId="6" type="noConversion"/>
  </si>
  <si>
    <t>被保險人數(月底)</t>
    <phoneticPr fontId="6" type="noConversion"/>
  </si>
  <si>
    <t>生育給付(普)</t>
    <phoneticPr fontId="6" type="noConversion"/>
  </si>
  <si>
    <t xml:space="preserve">   普通事故</t>
    <phoneticPr fontId="6" type="noConversion"/>
  </si>
  <si>
    <t xml:space="preserve">   職業災害</t>
    <phoneticPr fontId="6" type="noConversion"/>
  </si>
  <si>
    <t>年金給付</t>
    <phoneticPr fontId="6" type="noConversion"/>
  </si>
  <si>
    <t xml:space="preserve">      普通事故(註2)</t>
    <phoneticPr fontId="6" type="noConversion"/>
  </si>
  <si>
    <t>老年給付(普)</t>
    <phoneticPr fontId="6" type="noConversion"/>
  </si>
  <si>
    <t xml:space="preserve">      職業災害(註3)</t>
    <phoneticPr fontId="6" type="noConversion"/>
  </si>
  <si>
    <t>失蹤津貼(職)</t>
    <phoneticPr fontId="6" type="noConversion"/>
  </si>
  <si>
    <t>職災醫療給付(職)</t>
    <phoneticPr fontId="6" type="noConversion"/>
  </si>
  <si>
    <r>
      <t>　　　含上下班災害費率</t>
    </r>
    <r>
      <rPr>
        <sz val="12"/>
        <color rgb="FF000000"/>
        <rFont val="Times New Roman"/>
        <family val="1"/>
        <charset val="136"/>
      </rPr>
      <t xml:space="preserve"> 0.07%</t>
    </r>
    <r>
      <rPr>
        <sz val="12"/>
        <color rgb="FF000000"/>
        <rFont val="細明體"/>
        <family val="3"/>
        <charset val="136"/>
      </rPr>
      <t>）。</t>
    </r>
    <phoneticPr fontId="6" type="noConversion"/>
  </si>
  <si>
    <t>　　　初核人數不含國併勞。</t>
    <phoneticPr fontId="6" type="noConversion"/>
  </si>
  <si>
    <r>
      <t>　　</t>
    </r>
    <r>
      <rPr>
        <sz val="12"/>
        <rFont val="Times New Roman"/>
        <family val="1"/>
        <charset val="136"/>
      </rPr>
      <t>3. 111</t>
    </r>
    <r>
      <rPr>
        <sz val="12"/>
        <rFont val="微軟正黑體"/>
        <family val="2"/>
        <charset val="136"/>
      </rPr>
      <t>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月起死亡給付一次給付</t>
    </r>
    <r>
      <rPr>
        <sz val="12"/>
        <rFont val="Times New Roman"/>
        <family val="1"/>
        <charset val="136"/>
      </rPr>
      <t>(</t>
    </r>
    <r>
      <rPr>
        <sz val="12"/>
        <rFont val="微軟正黑體"/>
        <family val="2"/>
        <charset val="136"/>
      </rPr>
      <t>職業災害</t>
    </r>
    <r>
      <rPr>
        <sz val="12"/>
        <rFont val="Times New Roman"/>
        <family val="1"/>
        <charset val="136"/>
      </rPr>
      <t>)</t>
    </r>
    <r>
      <rPr>
        <sz val="12"/>
        <rFont val="微軟正黑體"/>
        <family val="2"/>
        <charset val="136"/>
      </rPr>
      <t>不含失蹤津貼。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</si>
  <si>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普通保險費率</t>
    </r>
    <r>
      <rPr>
        <sz val="12"/>
        <color rgb="FF000000"/>
        <rFont val="Times New Roman"/>
        <family val="1"/>
        <charset val="136"/>
      </rPr>
      <t xml:space="preserve"> 10.5%</t>
    </r>
    <r>
      <rPr>
        <sz val="12"/>
        <color rgb="FF000000"/>
        <rFont val="微軟正黑體"/>
        <family val="2"/>
        <charset val="136"/>
      </rPr>
      <t>，職災保險平均費率</t>
    </r>
    <r>
      <rPr>
        <sz val="12"/>
        <color rgb="FF000000"/>
        <rFont val="Times New Roman"/>
        <family val="1"/>
        <charset val="136"/>
      </rPr>
      <t xml:space="preserve"> 0.19%</t>
    </r>
    <r>
      <rPr>
        <sz val="12"/>
        <color rgb="FF000000"/>
        <rFont val="微軟正黑體"/>
        <family val="2"/>
        <charset val="136"/>
      </rPr>
      <t>（依職災保險適用行業別及費率表與實績費率調整計算；</t>
    </r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</si>
  <si>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本月勞工退休金雇主提繳人數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7,177,277</t>
    </r>
    <r>
      <rPr>
        <sz val="12"/>
        <rFont val="微軟正黑體"/>
        <family val="2"/>
        <charset val="136"/>
      </rPr>
      <t>人、個人提繳人數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852,786</t>
    </r>
    <r>
      <rPr>
        <sz val="12"/>
        <rFont val="微軟正黑體"/>
        <family val="2"/>
        <charset val="136"/>
      </rPr>
      <t>人。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</si>
  <si>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6.03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5.66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。</t>
    </r>
    <phoneticPr fontId="6" type="noConversion"/>
  </si>
  <si>
    <r>
      <t>註：農民職業災害保險</t>
    </r>
    <r>
      <rPr>
        <sz val="12"/>
        <color rgb="FF000000"/>
        <rFont val="微軟正黑體"/>
        <family val="2"/>
        <charset val="136"/>
      </rPr>
      <t xml:space="preserve">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0.24%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</si>
  <si>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9.5%</t>
    </r>
    <r>
      <rPr>
        <sz val="12"/>
        <color rgb="FF000000"/>
        <rFont val="微軟正黑體"/>
        <family val="2"/>
        <charset val="136"/>
      </rPr>
      <t>。</t>
    </r>
    <phoneticPr fontId="8" type="noConversion"/>
  </si>
  <si>
    <r>
      <t>　　</t>
    </r>
    <r>
      <rPr>
        <sz val="12"/>
        <rFont val="Times New Roman"/>
        <family val="1"/>
        <charset val="136"/>
      </rPr>
      <t xml:space="preserve">4. </t>
    </r>
    <r>
      <rPr>
        <sz val="12"/>
        <rFont val="微軟正黑體"/>
        <family val="2"/>
        <charset val="136"/>
      </rPr>
      <t>本月身心障礙年金包含勞併國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849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>286,377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  <charset val="136"/>
      </rPr>
      <t xml:space="preserve"> 286,377</t>
    </r>
    <r>
      <rPr>
        <sz val="12"/>
        <rFont val="微軟正黑體"/>
        <family val="2"/>
        <charset val="136"/>
      </rPr>
      <t>元；初核人數不含勞併國。</t>
    </r>
    <phoneticPr fontId="8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</si>
  <si>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本月失能年金給付</t>
    </r>
    <r>
      <rPr>
        <sz val="12"/>
        <rFont val="Times New Roman"/>
        <family val="1"/>
        <charset val="136"/>
      </rPr>
      <t>(</t>
    </r>
    <r>
      <rPr>
        <sz val="12"/>
        <rFont val="微軟正黑體"/>
        <family val="2"/>
        <charset val="136"/>
      </rPr>
      <t>普通事故</t>
    </r>
    <r>
      <rPr>
        <sz val="12"/>
        <rFont val="Times New Roman"/>
        <family val="1"/>
        <charset val="136"/>
      </rPr>
      <t>)</t>
    </r>
    <r>
      <rPr>
        <sz val="12"/>
        <rFont val="微軟正黑體"/>
        <family val="2"/>
        <charset val="136"/>
      </rPr>
      <t>包含國併勞</t>
    </r>
    <r>
      <rPr>
        <sz val="12"/>
        <rFont val="Times New Roman"/>
        <family val="1"/>
        <charset val="136"/>
      </rPr>
      <t xml:space="preserve"> 1,583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  <charset val="136"/>
      </rPr>
      <t>7,729,273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  <charset val="136"/>
      </rPr>
      <t xml:space="preserve"> 7,729,273</t>
    </r>
    <r>
      <rPr>
        <sz val="12"/>
        <rFont val="微軟正黑體"/>
        <family val="2"/>
        <charset val="136"/>
      </rPr>
      <t>元；</t>
    </r>
    <phoneticPr fontId="6" type="noConversion"/>
  </si>
  <si>
    <r>
      <t xml:space="preserve">註：農民退休儲金提繳基準(基本工資) </t>
    </r>
    <r>
      <rPr>
        <sz val="12"/>
        <rFont val="Times New Roman"/>
        <family val="1"/>
      </rPr>
      <t>25,250</t>
    </r>
    <r>
      <rPr>
        <sz val="12"/>
        <rFont val="微軟正黑體"/>
        <family val="2"/>
        <charset val="136"/>
      </rPr>
      <t xml:space="preserve">元，本月平均提繳率 </t>
    </r>
    <r>
      <rPr>
        <sz val="12"/>
        <rFont val="Times New Roman"/>
        <family val="1"/>
      </rPr>
      <t>9.79%</t>
    </r>
    <r>
      <rPr>
        <sz val="12"/>
        <rFont val="微軟正黑體"/>
        <family val="2"/>
        <charset val="136"/>
      </rPr>
      <t>。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</si>
</sst>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\ ;\-0\ ;&quot; - &quot;;@\ "/>
    <numFmt numFmtId="177" formatCode="_-* #,##0_-;\-* #,##0_-;_-* \-_-;_-@_-"/>
    <numFmt numFmtId="178" formatCode="#,##0_-;\-#,##0_-;&quot;-&quot;_-"/>
  </numFmts>
  <fonts count="15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9"/>
      <name val="新細明體"/>
      <family val="1"/>
      <charset val="136"/>
    </font>
    <font>
      <sz val="14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color rgb="FF000000"/>
      <name val="細明體"/>
      <family val="3"/>
      <charset val="136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48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hair">
        <color rgb="FFFF0000"/>
      </top>
      <bottom style="thick">
        <color rgb="FFFF0000"/>
      </bottom>
      <diagonal/>
    </border>
    <border>
      <left style="thick">
        <color rgb="FFFF0000"/>
      </left>
      <right/>
      <top style="hair">
        <color rgb="FFFF0000"/>
      </top>
      <bottom style="thick">
        <color rgb="FFFF0000"/>
      </bottom>
      <diagonal/>
    </border>
    <border>
      <left/>
      <right/>
      <top style="hair">
        <color rgb="FFFF0000"/>
      </top>
      <bottom style="thick">
        <color rgb="FFFF0000"/>
      </bottom>
      <diagonal/>
    </border>
    <border>
      <left/>
      <right style="thick">
        <color rgb="FFFF0000"/>
      </right>
      <top style="hair">
        <color rgb="FFFF0000"/>
      </top>
      <bottom style="thick">
        <color rgb="FFFF0000"/>
      </bottom>
      <diagonal/>
    </border>
  </borders>
  <cellStyleXfs count="3">
    <xf numFmtId="0" fontId="0" fillId="0" borderId="0">
      <alignment vertical="center"/>
    </xf>
    <xf numFmtId="0" fontId="5" fillId="0" borderId="0" applyBorder="0" applyProtection="0">
      <alignment vertical="center"/>
    </xf>
    <xf numFmtId="0" fontId="5" fillId="0" borderId="0">
      <alignment vertical="center"/>
    </xf>
  </cellStyleXfs>
  <cellXfs count="187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vertical="center"/>
    </xf>
    <xf numFmtId="0" fontId="3" fillId="0" borderId="23" xfId="0" applyFont="1" applyBorder="1" applyAlignment="1">
      <alignment horizontal="left" vertical="center" wrapText="1" indent="1"/>
    </xf>
    <xf numFmtId="177" fontId="1" fillId="0" borderId="24" xfId="0" applyNumberFormat="1" applyFont="1" applyBorder="1">
      <alignment vertical="center"/>
    </xf>
    <xf numFmtId="177" fontId="1" fillId="0" borderId="24" xfId="0" applyNumberFormat="1" applyFont="1" applyBorder="1" applyAlignment="1">
      <alignment vertical="center"/>
    </xf>
    <xf numFmtId="177" fontId="1" fillId="0" borderId="25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10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4" xfId="0" applyFont="1" applyBorder="1" applyAlignment="1">
      <alignment horizontal="left" vertical="center" wrapText="1" indent="1"/>
    </xf>
    <xf numFmtId="177" fontId="1" fillId="0" borderId="35" xfId="0" applyNumberFormat="1" applyFont="1" applyBorder="1" applyAlignment="1">
      <alignment vertical="center"/>
    </xf>
    <xf numFmtId="177" fontId="1" fillId="0" borderId="36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177" fontId="1" fillId="0" borderId="36" xfId="0" applyNumberFormat="1" applyFont="1" applyBorder="1">
      <alignment vertical="center"/>
    </xf>
    <xf numFmtId="176" fontId="3" fillId="0" borderId="15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11" fillId="0" borderId="0" xfId="0" applyFont="1">
      <alignment vertical="center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1" fillId="0" borderId="0" xfId="2" applyFont="1">
      <alignment vertical="center"/>
    </xf>
    <xf numFmtId="0" fontId="3" fillId="0" borderId="1" xfId="2" applyFont="1" applyBorder="1" applyAlignment="1">
      <alignment horizontal="center" vertical="center"/>
    </xf>
    <xf numFmtId="176" fontId="3" fillId="0" borderId="13" xfId="2" applyNumberFormat="1" applyFont="1" applyBorder="1" applyAlignment="1">
      <alignment horizontal="center" vertical="center" wrapText="1"/>
    </xf>
    <xf numFmtId="176" fontId="3" fillId="0" borderId="14" xfId="2" applyNumberFormat="1" applyFont="1" applyBorder="1" applyAlignment="1">
      <alignment horizontal="center" vertical="center" wrapText="1"/>
    </xf>
    <xf numFmtId="176" fontId="3" fillId="0" borderId="15" xfId="2" applyNumberFormat="1" applyFont="1" applyBorder="1" applyAlignment="1">
      <alignment horizontal="center" vertical="center"/>
    </xf>
    <xf numFmtId="0" fontId="3" fillId="0" borderId="2" xfId="2" applyFont="1" applyBorder="1">
      <alignment vertical="center"/>
    </xf>
    <xf numFmtId="0" fontId="3" fillId="0" borderId="6" xfId="2" applyFont="1" applyBorder="1">
      <alignment vertical="center"/>
    </xf>
    <xf numFmtId="0" fontId="3" fillId="0" borderId="6" xfId="2" applyFont="1" applyBorder="1" applyAlignment="1">
      <alignment horizontal="left" vertical="center" wrapText="1" indent="1"/>
    </xf>
    <xf numFmtId="176" fontId="3" fillId="0" borderId="11" xfId="2" applyNumberFormat="1" applyFont="1" applyBorder="1">
      <alignment vertical="center"/>
    </xf>
    <xf numFmtId="176" fontId="3" fillId="0" borderId="18" xfId="2" applyNumberFormat="1" applyFont="1" applyBorder="1" applyAlignment="1">
      <alignment horizontal="center" vertical="center" wrapText="1"/>
    </xf>
    <xf numFmtId="177" fontId="1" fillId="0" borderId="4" xfId="2" applyNumberFormat="1" applyFont="1" applyBorder="1" applyAlignment="1">
      <alignment vertical="center"/>
    </xf>
    <xf numFmtId="177" fontId="1" fillId="0" borderId="0" xfId="2" applyNumberFormat="1" applyFont="1" applyAlignment="1">
      <alignment horizontal="left" vertical="center" indent="3"/>
    </xf>
    <xf numFmtId="0" fontId="3" fillId="0" borderId="19" xfId="2" applyFont="1" applyBorder="1" applyAlignment="1">
      <alignment horizontal="left" vertical="center" wrapText="1" indent="1"/>
    </xf>
    <xf numFmtId="177" fontId="1" fillId="0" borderId="21" xfId="2" applyNumberFormat="1" applyFont="1" applyBorder="1">
      <alignment vertical="center"/>
    </xf>
    <xf numFmtId="0" fontId="3" fillId="0" borderId="23" xfId="2" applyFont="1" applyBorder="1" applyAlignment="1">
      <alignment horizontal="left" vertical="center" wrapText="1" indent="1"/>
    </xf>
    <xf numFmtId="0" fontId="3" fillId="0" borderId="34" xfId="2" applyFont="1" applyBorder="1" applyAlignment="1">
      <alignment horizontal="left" vertical="center" wrapText="1" indent="1"/>
    </xf>
    <xf numFmtId="0" fontId="3" fillId="0" borderId="38" xfId="2" applyFont="1" applyBorder="1" applyAlignment="1">
      <alignment horizontal="left" vertical="center" wrapText="1" indent="1"/>
    </xf>
    <xf numFmtId="0" fontId="3" fillId="0" borderId="6" xfId="2" applyFont="1" applyBorder="1" applyAlignment="1">
      <alignment horizontal="left" vertical="center" wrapText="1" indent="2"/>
    </xf>
    <xf numFmtId="177" fontId="1" fillId="0" borderId="0" xfId="2" applyNumberFormat="1" applyFont="1" applyFill="1" applyBorder="1" applyAlignment="1">
      <alignment vertical="center"/>
    </xf>
    <xf numFmtId="0" fontId="3" fillId="0" borderId="30" xfId="2" applyFont="1" applyBorder="1" applyAlignment="1">
      <alignment horizontal="left" vertical="center" wrapText="1" indent="1"/>
    </xf>
    <xf numFmtId="177" fontId="1" fillId="0" borderId="32" xfId="2" applyNumberFormat="1" applyFont="1" applyBorder="1" applyAlignment="1">
      <alignment vertical="center"/>
    </xf>
    <xf numFmtId="0" fontId="3" fillId="0" borderId="44" xfId="2" applyFont="1" applyBorder="1" applyAlignment="1">
      <alignment horizontal="left" vertical="center" indent="1"/>
    </xf>
    <xf numFmtId="177" fontId="1" fillId="0" borderId="46" xfId="2" applyNumberFormat="1" applyFont="1" applyBorder="1">
      <alignment vertical="center"/>
    </xf>
    <xf numFmtId="0" fontId="3" fillId="0" borderId="0" xfId="2" applyFont="1">
      <alignment vertical="center"/>
    </xf>
    <xf numFmtId="176" fontId="1" fillId="0" borderId="0" xfId="2" applyNumberFormat="1" applyFont="1">
      <alignment vertical="center"/>
    </xf>
    <xf numFmtId="0" fontId="11" fillId="0" borderId="0" xfId="2" applyFont="1">
      <alignment vertical="center"/>
    </xf>
    <xf numFmtId="0" fontId="5" fillId="0" borderId="0" xfId="2">
      <alignment vertical="center"/>
    </xf>
    <xf numFmtId="177" fontId="1" fillId="0" borderId="3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horizontal="left" vertical="center" indent="3"/>
    </xf>
    <xf numFmtId="177" fontId="1" fillId="0" borderId="5" xfId="2" applyNumberFormat="1" applyFont="1" applyFill="1" applyBorder="1">
      <alignment vertical="center"/>
    </xf>
    <xf numFmtId="177" fontId="1" fillId="0" borderId="3" xfId="2" applyNumberFormat="1" applyFont="1" applyFill="1" applyBorder="1" applyAlignment="1">
      <alignment horizontal="left" vertical="center" indent="3"/>
    </xf>
    <xf numFmtId="177" fontId="1" fillId="0" borderId="0" xfId="2" applyNumberFormat="1" applyFont="1" applyFill="1" applyAlignment="1">
      <alignment vertical="center"/>
    </xf>
    <xf numFmtId="177" fontId="1" fillId="0" borderId="7" xfId="2" applyNumberFormat="1" applyFont="1" applyFill="1" applyBorder="1">
      <alignment vertical="center"/>
    </xf>
    <xf numFmtId="177" fontId="1" fillId="0" borderId="0" xfId="2" applyNumberFormat="1" applyFont="1" applyFill="1" applyBorder="1">
      <alignment vertical="center"/>
    </xf>
    <xf numFmtId="177" fontId="1" fillId="0" borderId="0" xfId="2" applyNumberFormat="1" applyFont="1" applyFill="1">
      <alignment vertical="center"/>
    </xf>
    <xf numFmtId="177" fontId="1" fillId="0" borderId="8" xfId="2" applyNumberFormat="1" applyFont="1" applyFill="1" applyBorder="1">
      <alignment vertical="center"/>
    </xf>
    <xf numFmtId="177" fontId="1" fillId="0" borderId="10" xfId="2" applyNumberFormat="1" applyFont="1" applyFill="1" applyBorder="1" applyAlignment="1">
      <alignment vertical="center"/>
    </xf>
    <xf numFmtId="177" fontId="1" fillId="0" borderId="20" xfId="2" applyNumberFormat="1" applyFont="1" applyFill="1" applyBorder="1">
      <alignment vertical="center"/>
    </xf>
    <xf numFmtId="177" fontId="1" fillId="0" borderId="24" xfId="2" applyNumberFormat="1" applyFont="1" applyFill="1" applyBorder="1">
      <alignment vertical="center"/>
    </xf>
    <xf numFmtId="177" fontId="1" fillId="0" borderId="20" xfId="2" applyNumberFormat="1" applyFont="1" applyFill="1" applyBorder="1" applyAlignment="1">
      <alignment vertical="center"/>
    </xf>
    <xf numFmtId="177" fontId="1" fillId="0" borderId="35" xfId="2" applyNumberFormat="1" applyFont="1" applyFill="1" applyBorder="1" applyAlignment="1">
      <alignment vertical="center"/>
    </xf>
    <xf numFmtId="177" fontId="1" fillId="0" borderId="39" xfId="2" applyNumberFormat="1" applyFont="1" applyFill="1" applyBorder="1" applyAlignment="1">
      <alignment vertical="center"/>
    </xf>
    <xf numFmtId="177" fontId="1" fillId="0" borderId="31" xfId="2" applyNumberFormat="1" applyFont="1" applyFill="1" applyBorder="1" applyAlignment="1">
      <alignment vertical="center"/>
    </xf>
    <xf numFmtId="177" fontId="1" fillId="0" borderId="45" xfId="2" applyNumberFormat="1" applyFont="1" applyFill="1" applyBorder="1">
      <alignment vertical="center"/>
    </xf>
    <xf numFmtId="177" fontId="1" fillId="0" borderId="25" xfId="2" applyNumberFormat="1" applyFont="1" applyFill="1" applyBorder="1">
      <alignment vertical="center"/>
    </xf>
    <xf numFmtId="177" fontId="1" fillId="0" borderId="21" xfId="2" applyNumberFormat="1" applyFont="1" applyFill="1" applyBorder="1" applyAlignment="1">
      <alignment vertical="center"/>
    </xf>
    <xf numFmtId="177" fontId="1" fillId="0" borderId="36" xfId="2" applyNumberFormat="1" applyFont="1" applyFill="1" applyBorder="1" applyAlignment="1">
      <alignment vertical="center"/>
    </xf>
    <xf numFmtId="177" fontId="1" fillId="0" borderId="40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vertical="center"/>
    </xf>
    <xf numFmtId="177" fontId="1" fillId="0" borderId="22" xfId="2" applyNumberFormat="1" applyFont="1" applyFill="1" applyBorder="1">
      <alignment vertical="center"/>
    </xf>
    <xf numFmtId="177" fontId="1" fillId="0" borderId="21" xfId="2" applyNumberFormat="1" applyFont="1" applyFill="1" applyBorder="1">
      <alignment vertical="center"/>
    </xf>
    <xf numFmtId="177" fontId="1" fillId="0" borderId="26" xfId="2" applyNumberFormat="1" applyFont="1" applyFill="1" applyBorder="1">
      <alignment vertical="center"/>
    </xf>
    <xf numFmtId="177" fontId="1" fillId="0" borderId="22" xfId="2" applyNumberFormat="1" applyFont="1" applyFill="1" applyBorder="1" applyAlignment="1">
      <alignment vertical="center"/>
    </xf>
    <xf numFmtId="177" fontId="1" fillId="0" borderId="37" xfId="2" applyNumberFormat="1" applyFont="1" applyFill="1" applyBorder="1" applyAlignment="1">
      <alignment vertical="center"/>
    </xf>
    <xf numFmtId="177" fontId="1" fillId="0" borderId="7" xfId="2" applyNumberFormat="1" applyFont="1" applyFill="1" applyBorder="1" applyAlignment="1">
      <alignment vertical="center"/>
    </xf>
    <xf numFmtId="177" fontId="1" fillId="0" borderId="41" xfId="2" applyNumberFormat="1" applyFont="1" applyFill="1" applyBorder="1" applyAlignment="1">
      <alignment vertical="center"/>
    </xf>
    <xf numFmtId="177" fontId="1" fillId="0" borderId="33" xfId="2" applyNumberFormat="1" applyFont="1" applyFill="1" applyBorder="1" applyAlignment="1">
      <alignment vertical="center"/>
    </xf>
    <xf numFmtId="177" fontId="1" fillId="0" borderId="32" xfId="2" applyNumberFormat="1" applyFont="1" applyFill="1" applyBorder="1" applyAlignment="1">
      <alignment vertical="center"/>
    </xf>
    <xf numFmtId="177" fontId="1" fillId="0" borderId="47" xfId="2" applyNumberFormat="1" applyFont="1" applyFill="1" applyBorder="1">
      <alignment vertical="center"/>
    </xf>
    <xf numFmtId="177" fontId="1" fillId="0" borderId="46" xfId="2" applyNumberFormat="1" applyFont="1" applyFill="1" applyBorder="1">
      <alignment vertical="center"/>
    </xf>
    <xf numFmtId="178" fontId="1" fillId="0" borderId="11" xfId="0" applyNumberFormat="1" applyFont="1" applyBorder="1" applyAlignment="1">
      <alignment vertical="center"/>
    </xf>
    <xf numFmtId="178" fontId="1" fillId="0" borderId="12" xfId="0" applyNumberFormat="1" applyFont="1" applyBorder="1" applyAlignment="1">
      <alignment vertical="center"/>
    </xf>
    <xf numFmtId="178" fontId="1" fillId="0" borderId="8" xfId="0" applyNumberFormat="1" applyFont="1" applyBorder="1" applyAlignment="1">
      <alignment vertical="center"/>
    </xf>
    <xf numFmtId="0" fontId="2" fillId="2" borderId="27" xfId="2" applyFont="1" applyFill="1" applyBorder="1" applyAlignment="1">
      <alignment horizontal="center" vertical="center"/>
    </xf>
    <xf numFmtId="0" fontId="2" fillId="2" borderId="28" xfId="2" applyFont="1" applyFill="1" applyBorder="1" applyAlignment="1">
      <alignment horizontal="center" vertical="center"/>
    </xf>
    <xf numFmtId="0" fontId="2" fillId="2" borderId="29" xfId="2" applyFont="1" applyFill="1" applyBorder="1" applyAlignment="1">
      <alignment horizontal="center" vertical="center"/>
    </xf>
    <xf numFmtId="176" fontId="3" fillId="0" borderId="1" xfId="2" applyNumberFormat="1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176" fontId="3" fillId="0" borderId="2" xfId="2" applyNumberFormat="1" applyFont="1" applyBorder="1" applyAlignment="1">
      <alignment horizontal="center" vertical="center"/>
    </xf>
    <xf numFmtId="176" fontId="3" fillId="0" borderId="10" xfId="2" applyNumberFormat="1" applyFont="1" applyBorder="1" applyAlignment="1">
      <alignment horizontal="center" vertical="center"/>
    </xf>
    <xf numFmtId="176" fontId="3" fillId="0" borderId="15" xfId="2" applyNumberFormat="1" applyFont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177" fontId="9" fillId="0" borderId="3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/>
    </xf>
    <xf numFmtId="176" fontId="3" fillId="0" borderId="42" xfId="0" applyNumberFormat="1" applyFont="1" applyBorder="1" applyAlignment="1">
      <alignment horizontal="center" vertical="center" wrapText="1"/>
    </xf>
    <xf numFmtId="176" fontId="3" fillId="0" borderId="43" xfId="0" applyNumberFormat="1" applyFont="1" applyBorder="1" applyAlignment="1">
      <alignment horizontal="center" vertical="center" wrapText="1"/>
    </xf>
  </cellXfs>
  <cellStyles count="3">
    <cellStyle name="一般" xfId="0" builtinId="0"/>
    <cellStyle name="一般 2" xfId="2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44"/>
  <sheetViews>
    <sheetView showGridLines="0" tabSelected="1" zoomScaleNormal="100" workbookViewId="0">
      <selection sqref="A1:G1"/>
    </sheetView>
  </sheetViews>
  <sheetFormatPr defaultRowHeight="16.5" x14ac:dyDescent="0.25"/>
  <cols>
    <col min="1" max="1" width="22.75" style="88" customWidth="1"/>
    <col min="2" max="3" width="11.875" style="112" customWidth="1"/>
    <col min="4" max="4" width="18.875" style="112" customWidth="1"/>
    <col min="5" max="6" width="11.875" style="112" customWidth="1"/>
    <col min="7" max="7" width="18.875" style="112" customWidth="1"/>
    <col min="8" max="1025" width="9" style="88"/>
    <col min="1026" max="16384" width="9" style="114"/>
  </cols>
  <sheetData>
    <row r="1" spans="1:7" ht="29.25" customHeight="1" thickTop="1" thickBot="1" x14ac:dyDescent="0.3">
      <c r="A1" s="151" t="s">
        <v>0</v>
      </c>
      <c r="B1" s="152"/>
      <c r="C1" s="152"/>
      <c r="D1" s="152"/>
      <c r="E1" s="152"/>
      <c r="F1" s="152"/>
      <c r="G1" s="153"/>
    </row>
    <row r="2" spans="1:7" ht="23.25" customHeight="1" thickTop="1" thickBot="1" x14ac:dyDescent="0.3">
      <c r="A2" s="89"/>
      <c r="B2" s="154" t="s">
        <v>1</v>
      </c>
      <c r="C2" s="154"/>
      <c r="D2" s="154"/>
      <c r="E2" s="154" t="s">
        <v>2</v>
      </c>
      <c r="F2" s="154"/>
      <c r="G2" s="154"/>
    </row>
    <row r="3" spans="1:7" ht="33" customHeight="1" thickTop="1" thickBot="1" x14ac:dyDescent="0.3">
      <c r="A3" s="89" t="s">
        <v>3</v>
      </c>
      <c r="B3" s="90" t="s">
        <v>4</v>
      </c>
      <c r="C3" s="91" t="s">
        <v>5</v>
      </c>
      <c r="D3" s="92" t="s">
        <v>6</v>
      </c>
      <c r="E3" s="90" t="s">
        <v>4</v>
      </c>
      <c r="F3" s="91" t="s">
        <v>5</v>
      </c>
      <c r="G3" s="92" t="s">
        <v>6</v>
      </c>
    </row>
    <row r="4" spans="1:7" ht="21.2" customHeight="1" thickTop="1" x14ac:dyDescent="0.25">
      <c r="A4" s="93" t="s">
        <v>95</v>
      </c>
      <c r="B4" s="115">
        <v>591046</v>
      </c>
      <c r="C4" s="116"/>
      <c r="D4" s="117"/>
      <c r="E4" s="115">
        <f>B4</f>
        <v>591046</v>
      </c>
      <c r="F4" s="116"/>
      <c r="G4" s="117"/>
    </row>
    <row r="5" spans="1:7" ht="21.2" customHeight="1" x14ac:dyDescent="0.25">
      <c r="A5" s="94" t="s">
        <v>96</v>
      </c>
      <c r="B5" s="118"/>
      <c r="C5" s="119">
        <v>10721705</v>
      </c>
      <c r="D5" s="120"/>
      <c r="E5" s="118"/>
      <c r="F5" s="119">
        <f>C5</f>
        <v>10721705</v>
      </c>
      <c r="G5" s="120"/>
    </row>
    <row r="6" spans="1:7" ht="21.2" customHeight="1" x14ac:dyDescent="0.25">
      <c r="A6" s="94" t="s">
        <v>8</v>
      </c>
      <c r="B6" s="121"/>
      <c r="C6" s="121"/>
      <c r="D6" s="120">
        <v>33336</v>
      </c>
      <c r="E6" s="121"/>
      <c r="F6" s="121"/>
      <c r="G6" s="120">
        <v>33336</v>
      </c>
    </row>
    <row r="7" spans="1:7" ht="21.2" customHeight="1" x14ac:dyDescent="0.25">
      <c r="A7" s="94" t="s">
        <v>9</v>
      </c>
      <c r="B7" s="121"/>
      <c r="C7" s="121"/>
      <c r="D7" s="120">
        <f>D8+D9</f>
        <v>37135940852</v>
      </c>
      <c r="E7" s="121"/>
      <c r="F7" s="121"/>
      <c r="G7" s="120">
        <f>G8+G9</f>
        <v>37135940852</v>
      </c>
    </row>
    <row r="8" spans="1:7" ht="21.2" customHeight="1" x14ac:dyDescent="0.25">
      <c r="A8" s="95" t="s">
        <v>10</v>
      </c>
      <c r="B8" s="122"/>
      <c r="C8" s="122"/>
      <c r="D8" s="120">
        <v>36462397631</v>
      </c>
      <c r="E8" s="122"/>
      <c r="F8" s="122"/>
      <c r="G8" s="120">
        <v>36462397631</v>
      </c>
    </row>
    <row r="9" spans="1:7" ht="21.2" customHeight="1" thickBot="1" x14ac:dyDescent="0.3">
      <c r="A9" s="95" t="s">
        <v>11</v>
      </c>
      <c r="B9" s="122"/>
      <c r="C9" s="122"/>
      <c r="D9" s="123">
        <v>673543221</v>
      </c>
      <c r="E9" s="122"/>
      <c r="F9" s="122"/>
      <c r="G9" s="120">
        <v>673543221</v>
      </c>
    </row>
    <row r="10" spans="1:7" ht="21.95" customHeight="1" thickTop="1" thickBot="1" x14ac:dyDescent="0.3">
      <c r="A10" s="155" t="s">
        <v>12</v>
      </c>
      <c r="B10" s="156" t="s">
        <v>13</v>
      </c>
      <c r="C10" s="157"/>
      <c r="D10" s="158" t="s">
        <v>6</v>
      </c>
      <c r="E10" s="156" t="s">
        <v>13</v>
      </c>
      <c r="F10" s="157"/>
      <c r="G10" s="158" t="s">
        <v>6</v>
      </c>
    </row>
    <row r="11" spans="1:7" ht="21.95" customHeight="1" thickTop="1" thickBot="1" x14ac:dyDescent="0.3">
      <c r="A11" s="155"/>
      <c r="B11" s="96"/>
      <c r="C11" s="97" t="s">
        <v>14</v>
      </c>
      <c r="D11" s="158"/>
      <c r="E11" s="96"/>
      <c r="F11" s="97" t="s">
        <v>14</v>
      </c>
      <c r="G11" s="158"/>
    </row>
    <row r="12" spans="1:7" ht="21.2" customHeight="1" thickTop="1" x14ac:dyDescent="0.25">
      <c r="A12" s="93" t="s">
        <v>15</v>
      </c>
      <c r="B12" s="124">
        <f>B13+B14</f>
        <v>1921563</v>
      </c>
      <c r="C12" s="98"/>
      <c r="D12" s="117">
        <f>D13+D14</f>
        <v>40810861812</v>
      </c>
      <c r="E12" s="124">
        <f>E13+E14</f>
        <v>1921563</v>
      </c>
      <c r="F12" s="136"/>
      <c r="G12" s="117">
        <f>G13+G14</f>
        <v>40810861812</v>
      </c>
    </row>
    <row r="13" spans="1:7" ht="21.2" customHeight="1" x14ac:dyDescent="0.25">
      <c r="A13" s="95" t="s">
        <v>10</v>
      </c>
      <c r="B13" s="115">
        <f>B17+B19+B23+B26+B28+B33+B36</f>
        <v>1586755</v>
      </c>
      <c r="C13" s="99"/>
      <c r="D13" s="120">
        <f>D17+D19+D23+D26+D28+D33+D36</f>
        <v>40104476749</v>
      </c>
      <c r="E13" s="115">
        <f>E17+E19+E23+E26+E28+E33+E36</f>
        <v>1586755</v>
      </c>
      <c r="F13" s="119"/>
      <c r="G13" s="120">
        <f>G17+G19+G23+G26+G28+G33+G36</f>
        <v>40104476749</v>
      </c>
    </row>
    <row r="14" spans="1:7" ht="21.2" customHeight="1" thickBot="1" x14ac:dyDescent="0.3">
      <c r="A14" s="95" t="s">
        <v>11</v>
      </c>
      <c r="B14" s="115">
        <f>B20+B24+B27+B34+B37+B38+B39</f>
        <v>334808</v>
      </c>
      <c r="C14" s="99"/>
      <c r="D14" s="120">
        <f>D20+D24+D27+D34+D37+D38+D39</f>
        <v>706385063</v>
      </c>
      <c r="E14" s="115">
        <f>E20+E24+E27+E34+E37+E38+E39</f>
        <v>334808</v>
      </c>
      <c r="F14" s="119"/>
      <c r="G14" s="120">
        <f>G20+G24+G27+G34+G37+G38+G39</f>
        <v>706385063</v>
      </c>
    </row>
    <row r="15" spans="1:7" ht="21.2" customHeight="1" x14ac:dyDescent="0.25">
      <c r="A15" s="100" t="s">
        <v>16</v>
      </c>
      <c r="B15" s="125">
        <f>B17+B18+B22+B29+B32+B38+B39</f>
        <v>375274</v>
      </c>
      <c r="C15" s="101"/>
      <c r="D15" s="137">
        <f>D17+D18+D22+D29+D32+D38+D39</f>
        <v>13379300138</v>
      </c>
      <c r="E15" s="125">
        <f>E17+E18+E22+E29+E32+E38+E39</f>
        <v>375274</v>
      </c>
      <c r="F15" s="138"/>
      <c r="G15" s="137">
        <f>G17+G18+G22+G29+G32+G38+G39</f>
        <v>13379300138</v>
      </c>
    </row>
    <row r="16" spans="1:7" ht="21.2" customHeight="1" thickBot="1" x14ac:dyDescent="0.3">
      <c r="A16" s="102" t="s">
        <v>17</v>
      </c>
      <c r="B16" s="126">
        <f t="shared" ref="B16:G16" si="0">B25+B30+B35</f>
        <v>1546289</v>
      </c>
      <c r="C16" s="132">
        <f t="shared" si="0"/>
        <v>11710</v>
      </c>
      <c r="D16" s="139">
        <f t="shared" si="0"/>
        <v>27431561674</v>
      </c>
      <c r="E16" s="126">
        <f t="shared" si="0"/>
        <v>1546289</v>
      </c>
      <c r="F16" s="132">
        <f t="shared" si="0"/>
        <v>11710</v>
      </c>
      <c r="G16" s="139">
        <f t="shared" si="0"/>
        <v>27431561674</v>
      </c>
    </row>
    <row r="17" spans="1:7" ht="21.2" customHeight="1" x14ac:dyDescent="0.25">
      <c r="A17" s="100" t="s">
        <v>97</v>
      </c>
      <c r="B17" s="127">
        <v>10133</v>
      </c>
      <c r="C17" s="133"/>
      <c r="D17" s="140">
        <v>672221652</v>
      </c>
      <c r="E17" s="127">
        <v>10133</v>
      </c>
      <c r="F17" s="133"/>
      <c r="G17" s="140">
        <v>672221652</v>
      </c>
    </row>
    <row r="18" spans="1:7" ht="21.2" customHeight="1" x14ac:dyDescent="0.25">
      <c r="A18" s="103" t="s">
        <v>19</v>
      </c>
      <c r="B18" s="128">
        <f>B19+B20</f>
        <v>14175</v>
      </c>
      <c r="C18" s="134"/>
      <c r="D18" s="141">
        <f>D19+D20</f>
        <v>287788109</v>
      </c>
      <c r="E18" s="128">
        <f>E19+E20</f>
        <v>14175</v>
      </c>
      <c r="F18" s="134"/>
      <c r="G18" s="141">
        <f>G19+G20</f>
        <v>287788109</v>
      </c>
    </row>
    <row r="19" spans="1:7" ht="21.2" customHeight="1" x14ac:dyDescent="0.25">
      <c r="A19" s="95" t="s">
        <v>98</v>
      </c>
      <c r="B19" s="115">
        <v>9867</v>
      </c>
      <c r="C19" s="106"/>
      <c r="D19" s="142">
        <v>85492220</v>
      </c>
      <c r="E19" s="115">
        <v>9867</v>
      </c>
      <c r="F19" s="106"/>
      <c r="G19" s="142">
        <v>85492220</v>
      </c>
    </row>
    <row r="20" spans="1:7" ht="21.2" customHeight="1" x14ac:dyDescent="0.25">
      <c r="A20" s="104" t="s">
        <v>99</v>
      </c>
      <c r="B20" s="129">
        <v>4308</v>
      </c>
      <c r="C20" s="135"/>
      <c r="D20" s="143">
        <v>202295889</v>
      </c>
      <c r="E20" s="129">
        <v>4308</v>
      </c>
      <c r="F20" s="135"/>
      <c r="G20" s="143">
        <v>202295889</v>
      </c>
    </row>
    <row r="21" spans="1:7" ht="21.2" customHeight="1" x14ac:dyDescent="0.25">
      <c r="A21" s="103" t="s">
        <v>20</v>
      </c>
      <c r="B21" s="128">
        <f>B22+B25</f>
        <v>6582</v>
      </c>
      <c r="C21" s="134"/>
      <c r="D21" s="141">
        <f>D22+D25</f>
        <v>463317782</v>
      </c>
      <c r="E21" s="128">
        <f>E22+E25</f>
        <v>6582</v>
      </c>
      <c r="F21" s="134"/>
      <c r="G21" s="141">
        <f>G22+G25</f>
        <v>463317782</v>
      </c>
    </row>
    <row r="22" spans="1:7" ht="21.2" customHeight="1" x14ac:dyDescent="0.25">
      <c r="A22" s="105" t="s">
        <v>21</v>
      </c>
      <c r="B22" s="115">
        <f>B23+B24</f>
        <v>1439</v>
      </c>
      <c r="C22" s="106"/>
      <c r="D22" s="142">
        <f>D23+D24</f>
        <v>401095375</v>
      </c>
      <c r="E22" s="115">
        <f>E23+E24</f>
        <v>1439</v>
      </c>
      <c r="F22" s="106"/>
      <c r="G22" s="142">
        <f>G23+G24</f>
        <v>401095375</v>
      </c>
    </row>
    <row r="23" spans="1:7" ht="21.2" customHeight="1" x14ac:dyDescent="0.25">
      <c r="A23" s="105" t="s">
        <v>93</v>
      </c>
      <c r="B23" s="115">
        <v>1291</v>
      </c>
      <c r="C23" s="106"/>
      <c r="D23" s="142">
        <v>348395693</v>
      </c>
      <c r="E23" s="115">
        <v>1291</v>
      </c>
      <c r="F23" s="106"/>
      <c r="G23" s="142">
        <v>348395693</v>
      </c>
    </row>
    <row r="24" spans="1:7" ht="21.2" customHeight="1" x14ac:dyDescent="0.25">
      <c r="A24" s="105" t="s">
        <v>94</v>
      </c>
      <c r="B24" s="115">
        <v>148</v>
      </c>
      <c r="C24" s="106"/>
      <c r="D24" s="142">
        <v>52699682</v>
      </c>
      <c r="E24" s="115">
        <v>148</v>
      </c>
      <c r="F24" s="106"/>
      <c r="G24" s="142">
        <v>52699682</v>
      </c>
    </row>
    <row r="25" spans="1:7" ht="21.2" customHeight="1" x14ac:dyDescent="0.25">
      <c r="A25" s="105" t="s">
        <v>100</v>
      </c>
      <c r="B25" s="115">
        <f>B26+B27</f>
        <v>5143</v>
      </c>
      <c r="C25" s="106">
        <v>40</v>
      </c>
      <c r="D25" s="142">
        <f>D26+D27</f>
        <v>62222407</v>
      </c>
      <c r="E25" s="115">
        <f>E26+E27</f>
        <v>5143</v>
      </c>
      <c r="F25" s="106">
        <v>40</v>
      </c>
      <c r="G25" s="142">
        <f>G26+G27</f>
        <v>62222407</v>
      </c>
    </row>
    <row r="26" spans="1:7" ht="21.2" customHeight="1" x14ac:dyDescent="0.25">
      <c r="A26" s="105" t="s">
        <v>101</v>
      </c>
      <c r="B26" s="115">
        <v>4558</v>
      </c>
      <c r="C26" s="106"/>
      <c r="D26" s="142">
        <v>49668821</v>
      </c>
      <c r="E26" s="115">
        <v>4558</v>
      </c>
      <c r="F26" s="106"/>
      <c r="G26" s="142">
        <v>49668821</v>
      </c>
    </row>
    <row r="27" spans="1:7" ht="21.2" customHeight="1" x14ac:dyDescent="0.25">
      <c r="A27" s="105" t="s">
        <v>94</v>
      </c>
      <c r="B27" s="115">
        <v>585</v>
      </c>
      <c r="C27" s="106"/>
      <c r="D27" s="142">
        <v>12553586</v>
      </c>
      <c r="E27" s="115">
        <v>585</v>
      </c>
      <c r="F27" s="106"/>
      <c r="G27" s="142">
        <v>12553586</v>
      </c>
    </row>
    <row r="28" spans="1:7" ht="21.2" customHeight="1" x14ac:dyDescent="0.25">
      <c r="A28" s="103" t="s">
        <v>102</v>
      </c>
      <c r="B28" s="128">
        <f>B29+B30</f>
        <v>1510257</v>
      </c>
      <c r="C28" s="134"/>
      <c r="D28" s="141">
        <f>D29+D30</f>
        <v>36159025966</v>
      </c>
      <c r="E28" s="128">
        <f>E29+E30</f>
        <v>1510257</v>
      </c>
      <c r="F28" s="134"/>
      <c r="G28" s="141">
        <f>G29+G30</f>
        <v>36159025966</v>
      </c>
    </row>
    <row r="29" spans="1:7" ht="21.2" customHeight="1" x14ac:dyDescent="0.25">
      <c r="A29" s="105" t="s">
        <v>21</v>
      </c>
      <c r="B29" s="115">
        <v>8094</v>
      </c>
      <c r="C29" s="106"/>
      <c r="D29" s="142">
        <v>9279809654</v>
      </c>
      <c r="E29" s="115">
        <v>8094</v>
      </c>
      <c r="F29" s="106"/>
      <c r="G29" s="142">
        <v>9279809654</v>
      </c>
    </row>
    <row r="30" spans="1:7" ht="21.2" customHeight="1" x14ac:dyDescent="0.25">
      <c r="A30" s="105" t="s">
        <v>22</v>
      </c>
      <c r="B30" s="115">
        <v>1502163</v>
      </c>
      <c r="C30" s="106">
        <v>11113</v>
      </c>
      <c r="D30" s="142">
        <v>26879216312</v>
      </c>
      <c r="E30" s="115">
        <v>1502163</v>
      </c>
      <c r="F30" s="106">
        <v>11113</v>
      </c>
      <c r="G30" s="142">
        <v>26879216312</v>
      </c>
    </row>
    <row r="31" spans="1:7" ht="21.2" customHeight="1" x14ac:dyDescent="0.25">
      <c r="A31" s="103" t="s">
        <v>23</v>
      </c>
      <c r="B31" s="128">
        <f>B32+B35</f>
        <v>52220</v>
      </c>
      <c r="C31" s="134"/>
      <c r="D31" s="141">
        <f>D32+D35</f>
        <v>2853700172</v>
      </c>
      <c r="E31" s="128">
        <f>E32+E35</f>
        <v>52220</v>
      </c>
      <c r="F31" s="134"/>
      <c r="G31" s="141">
        <f>G32+G35</f>
        <v>2853700172</v>
      </c>
    </row>
    <row r="32" spans="1:7" ht="21.2" customHeight="1" x14ac:dyDescent="0.25">
      <c r="A32" s="105" t="s">
        <v>21</v>
      </c>
      <c r="B32" s="115">
        <f>B33+B34</f>
        <v>13237</v>
      </c>
      <c r="C32" s="106"/>
      <c r="D32" s="142">
        <f>D33+D34</f>
        <v>2363577217</v>
      </c>
      <c r="E32" s="115">
        <f>E33+E34</f>
        <v>13237</v>
      </c>
      <c r="F32" s="106"/>
      <c r="G32" s="142">
        <f>G33+G34</f>
        <v>2363577217</v>
      </c>
    </row>
    <row r="33" spans="1:7" ht="21.2" customHeight="1" x14ac:dyDescent="0.25">
      <c r="A33" s="105" t="s">
        <v>93</v>
      </c>
      <c r="B33" s="115">
        <v>13201</v>
      </c>
      <c r="C33" s="106"/>
      <c r="D33" s="142">
        <v>2321156795</v>
      </c>
      <c r="E33" s="115">
        <v>13201</v>
      </c>
      <c r="F33" s="106"/>
      <c r="G33" s="142">
        <v>2321156795</v>
      </c>
    </row>
    <row r="34" spans="1:7" ht="21.2" customHeight="1" x14ac:dyDescent="0.25">
      <c r="A34" s="105" t="s">
        <v>103</v>
      </c>
      <c r="B34" s="115">
        <v>36</v>
      </c>
      <c r="C34" s="106"/>
      <c r="D34" s="142">
        <v>42420422</v>
      </c>
      <c r="E34" s="115">
        <v>36</v>
      </c>
      <c r="F34" s="106"/>
      <c r="G34" s="142">
        <v>42420422</v>
      </c>
    </row>
    <row r="35" spans="1:7" ht="21.2" customHeight="1" x14ac:dyDescent="0.25">
      <c r="A35" s="105" t="s">
        <v>22</v>
      </c>
      <c r="B35" s="115">
        <f>B36+B37</f>
        <v>38983</v>
      </c>
      <c r="C35" s="106">
        <v>557</v>
      </c>
      <c r="D35" s="142">
        <f>D36+D37</f>
        <v>490122955</v>
      </c>
      <c r="E35" s="115">
        <f>E36+E37</f>
        <v>38983</v>
      </c>
      <c r="F35" s="106">
        <v>557</v>
      </c>
      <c r="G35" s="142">
        <f>G36+G37</f>
        <v>490122955</v>
      </c>
    </row>
    <row r="36" spans="1:7" ht="21.2" customHeight="1" x14ac:dyDescent="0.25">
      <c r="A36" s="105" t="s">
        <v>93</v>
      </c>
      <c r="B36" s="115">
        <v>37448</v>
      </c>
      <c r="C36" s="106"/>
      <c r="D36" s="142">
        <v>468515602</v>
      </c>
      <c r="E36" s="115">
        <v>37448</v>
      </c>
      <c r="F36" s="106"/>
      <c r="G36" s="142">
        <v>468515602</v>
      </c>
    </row>
    <row r="37" spans="1:7" ht="21.2" customHeight="1" x14ac:dyDescent="0.25">
      <c r="A37" s="105" t="s">
        <v>94</v>
      </c>
      <c r="B37" s="115">
        <v>1535</v>
      </c>
      <c r="C37" s="106"/>
      <c r="D37" s="142">
        <v>21607353</v>
      </c>
      <c r="E37" s="115">
        <v>1535</v>
      </c>
      <c r="F37" s="106"/>
      <c r="G37" s="142">
        <v>21607353</v>
      </c>
    </row>
    <row r="38" spans="1:7" ht="21.2" customHeight="1" x14ac:dyDescent="0.25">
      <c r="A38" s="107" t="s">
        <v>104</v>
      </c>
      <c r="B38" s="130">
        <v>0</v>
      </c>
      <c r="C38" s="108"/>
      <c r="D38" s="144">
        <v>532770</v>
      </c>
      <c r="E38" s="130">
        <v>0</v>
      </c>
      <c r="F38" s="145"/>
      <c r="G38" s="144">
        <v>532770</v>
      </c>
    </row>
    <row r="39" spans="1:7" ht="21.2" customHeight="1" thickBot="1" x14ac:dyDescent="0.3">
      <c r="A39" s="109" t="s">
        <v>105</v>
      </c>
      <c r="B39" s="131">
        <v>328196</v>
      </c>
      <c r="C39" s="110"/>
      <c r="D39" s="146">
        <v>374275361</v>
      </c>
      <c r="E39" s="131">
        <v>328196</v>
      </c>
      <c r="F39" s="147"/>
      <c r="G39" s="146">
        <v>374275361</v>
      </c>
    </row>
    <row r="40" spans="1:7" ht="16.5" customHeight="1" thickTop="1" x14ac:dyDescent="0.25">
      <c r="A40" s="111" t="s">
        <v>109</v>
      </c>
    </row>
    <row r="41" spans="1:7" ht="16.5" customHeight="1" x14ac:dyDescent="0.25">
      <c r="A41" s="111" t="s">
        <v>106</v>
      </c>
    </row>
    <row r="42" spans="1:7" ht="17.100000000000001" customHeight="1" x14ac:dyDescent="0.25">
      <c r="A42" s="113" t="s">
        <v>115</v>
      </c>
    </row>
    <row r="43" spans="1:7" ht="17.100000000000001" customHeight="1" x14ac:dyDescent="0.25">
      <c r="A43" s="111" t="s">
        <v>107</v>
      </c>
    </row>
    <row r="44" spans="1:7" ht="17.100000000000001" customHeight="1" x14ac:dyDescent="0.25">
      <c r="A44" s="113" t="s">
        <v>108</v>
      </c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4" orientation="portrait" useFirstPageNumber="1" horizontalDpi="1200" verticalDpi="1200" r:id="rId1"/>
  <headerFooter>
    <oddHeader>&amp;C&amp;"微軟正黑體,粗體"&amp;16勞工保險局111年1月統計提要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50"/>
  <sheetViews>
    <sheetView showGridLines="0" zoomScaleNormal="100" workbookViewId="0">
      <selection sqref="A1:G1"/>
    </sheetView>
  </sheetViews>
  <sheetFormatPr defaultRowHeight="16.5" x14ac:dyDescent="0.25"/>
  <cols>
    <col min="1" max="1" width="33.125" style="1" customWidth="1"/>
    <col min="2" max="2" width="11.375" style="2" customWidth="1"/>
    <col min="3" max="3" width="13.125" style="2" customWidth="1"/>
    <col min="4" max="4" width="17.125" style="2" customWidth="1"/>
    <col min="5" max="5" width="11.375" style="2" customWidth="1"/>
    <col min="6" max="6" width="13.125" style="2" customWidth="1"/>
    <col min="7" max="7" width="17.125" style="2" customWidth="1"/>
    <col min="8" max="1025" width="9" style="1"/>
  </cols>
  <sheetData>
    <row r="1" spans="1:7" ht="23.1" customHeight="1" thickTop="1" thickBot="1" x14ac:dyDescent="0.3">
      <c r="A1" s="159" t="s">
        <v>24</v>
      </c>
      <c r="B1" s="160"/>
      <c r="C1" s="160"/>
      <c r="D1" s="160"/>
      <c r="E1" s="160"/>
      <c r="F1" s="160"/>
      <c r="G1" s="161"/>
    </row>
    <row r="2" spans="1:7" ht="25.35" customHeight="1" thickTop="1" thickBot="1" x14ac:dyDescent="0.3">
      <c r="A2" s="3"/>
      <c r="B2" s="162" t="s">
        <v>1</v>
      </c>
      <c r="C2" s="162"/>
      <c r="D2" s="162"/>
      <c r="E2" s="162" t="s">
        <v>2</v>
      </c>
      <c r="F2" s="162"/>
      <c r="G2" s="162"/>
    </row>
    <row r="3" spans="1:7" ht="32.1" customHeight="1" thickTop="1" thickBot="1" x14ac:dyDescent="0.3">
      <c r="A3" s="3" t="s">
        <v>3</v>
      </c>
      <c r="B3" s="48" t="s">
        <v>4</v>
      </c>
      <c r="C3" s="49" t="s">
        <v>5</v>
      </c>
      <c r="D3" s="50" t="s">
        <v>6</v>
      </c>
      <c r="E3" s="48" t="s">
        <v>4</v>
      </c>
      <c r="F3" s="49" t="s">
        <v>5</v>
      </c>
      <c r="G3" s="50" t="s">
        <v>6</v>
      </c>
    </row>
    <row r="4" spans="1:7" ht="20.100000000000001" customHeight="1" thickTop="1" x14ac:dyDescent="0.25">
      <c r="A4" s="4" t="s">
        <v>67</v>
      </c>
      <c r="B4" s="20">
        <v>543578</v>
      </c>
      <c r="C4" s="21"/>
      <c r="D4" s="7"/>
      <c r="E4" s="20">
        <f>B4</f>
        <v>543578</v>
      </c>
      <c r="F4" s="21"/>
      <c r="G4" s="7"/>
    </row>
    <row r="5" spans="1:7" ht="20.100000000000001" customHeight="1" x14ac:dyDescent="0.25">
      <c r="A5" s="8" t="s">
        <v>68</v>
      </c>
      <c r="B5" s="22"/>
      <c r="C5" s="23">
        <v>7151313</v>
      </c>
      <c r="D5" s="11"/>
      <c r="E5" s="22"/>
      <c r="F5" s="23">
        <f>C5</f>
        <v>7151313</v>
      </c>
      <c r="G5" s="11"/>
    </row>
    <row r="6" spans="1:7" ht="20.100000000000001" customHeight="1" x14ac:dyDescent="0.25">
      <c r="A6" s="8" t="s">
        <v>8</v>
      </c>
      <c r="B6" s="5"/>
      <c r="C6" s="10"/>
      <c r="D6" s="11">
        <v>34953</v>
      </c>
      <c r="E6" s="13"/>
      <c r="F6" s="13"/>
      <c r="G6" s="11">
        <v>34953</v>
      </c>
    </row>
    <row r="7" spans="1:7" ht="20.100000000000001" customHeight="1" thickBot="1" x14ac:dyDescent="0.3">
      <c r="A7" s="24" t="s">
        <v>9</v>
      </c>
      <c r="B7" s="25"/>
      <c r="C7" s="26"/>
      <c r="D7" s="14">
        <v>2527567928</v>
      </c>
      <c r="E7" s="27"/>
      <c r="F7" s="27"/>
      <c r="G7" s="14">
        <v>2527567928</v>
      </c>
    </row>
    <row r="8" spans="1:7" ht="19.5" customHeight="1" thickTop="1" thickBot="1" x14ac:dyDescent="0.3">
      <c r="A8" s="166" t="s">
        <v>12</v>
      </c>
      <c r="B8" s="164" t="s">
        <v>13</v>
      </c>
      <c r="C8" s="164"/>
      <c r="D8" s="164" t="s">
        <v>6</v>
      </c>
      <c r="E8" s="164" t="s">
        <v>13</v>
      </c>
      <c r="F8" s="164"/>
      <c r="G8" s="164" t="s">
        <v>6</v>
      </c>
    </row>
    <row r="9" spans="1:7" ht="17.25" thickBot="1" x14ac:dyDescent="0.3">
      <c r="A9" s="167"/>
      <c r="B9" s="51"/>
      <c r="C9" s="52" t="s">
        <v>25</v>
      </c>
      <c r="D9" s="168"/>
      <c r="E9" s="15"/>
      <c r="F9" s="52" t="s">
        <v>25</v>
      </c>
      <c r="G9" s="168"/>
    </row>
    <row r="10" spans="1:7" ht="20.100000000000001" customHeight="1" thickTop="1" x14ac:dyDescent="0.25">
      <c r="A10" s="28" t="s">
        <v>15</v>
      </c>
      <c r="B10" s="16">
        <f t="shared" ref="B10:G10" si="0">SUM(B11:B15)</f>
        <v>70980</v>
      </c>
      <c r="C10" s="17">
        <f t="shared" si="0"/>
        <v>15664</v>
      </c>
      <c r="D10" s="29">
        <f t="shared" si="0"/>
        <v>1614345478</v>
      </c>
      <c r="E10" s="16">
        <f t="shared" si="0"/>
        <v>70980</v>
      </c>
      <c r="F10" s="17">
        <f t="shared" si="0"/>
        <v>15664</v>
      </c>
      <c r="G10" s="29">
        <f t="shared" si="0"/>
        <v>1614345478</v>
      </c>
    </row>
    <row r="11" spans="1:7" ht="20.100000000000001" customHeight="1" x14ac:dyDescent="0.25">
      <c r="A11" s="12" t="s">
        <v>26</v>
      </c>
      <c r="B11" s="5">
        <v>29862</v>
      </c>
      <c r="C11" s="10">
        <v>5548</v>
      </c>
      <c r="D11" s="18">
        <v>691278073</v>
      </c>
      <c r="E11" s="30">
        <v>29862</v>
      </c>
      <c r="F11" s="31">
        <v>5548</v>
      </c>
      <c r="G11" s="32">
        <v>691278073</v>
      </c>
    </row>
    <row r="12" spans="1:7" ht="20.100000000000001" customHeight="1" x14ac:dyDescent="0.25">
      <c r="A12" s="12" t="s">
        <v>27</v>
      </c>
      <c r="B12" s="5">
        <v>3034</v>
      </c>
      <c r="C12" s="10">
        <f>B12</f>
        <v>3034</v>
      </c>
      <c r="D12" s="18">
        <v>148492190</v>
      </c>
      <c r="E12" s="5">
        <v>3034</v>
      </c>
      <c r="F12" s="10">
        <v>3034</v>
      </c>
      <c r="G12" s="18">
        <v>148492190</v>
      </c>
    </row>
    <row r="13" spans="1:7" ht="20.100000000000001" customHeight="1" x14ac:dyDescent="0.25">
      <c r="A13" s="12" t="s">
        <v>28</v>
      </c>
      <c r="B13" s="5">
        <v>1396</v>
      </c>
      <c r="C13" s="10">
        <v>335</v>
      </c>
      <c r="D13" s="18">
        <v>30814872</v>
      </c>
      <c r="E13" s="5">
        <v>1396</v>
      </c>
      <c r="F13" s="10">
        <v>335</v>
      </c>
      <c r="G13" s="18">
        <v>30814872</v>
      </c>
    </row>
    <row r="14" spans="1:7" ht="20.100000000000001" customHeight="1" x14ac:dyDescent="0.25">
      <c r="A14" s="12" t="s">
        <v>29</v>
      </c>
      <c r="B14" s="5">
        <v>36798</v>
      </c>
      <c r="C14" s="10">
        <v>6775</v>
      </c>
      <c r="D14" s="18">
        <v>743838817</v>
      </c>
      <c r="E14" s="5">
        <v>36798</v>
      </c>
      <c r="F14" s="10">
        <v>6775</v>
      </c>
      <c r="G14" s="18">
        <v>743838817</v>
      </c>
    </row>
    <row r="15" spans="1:7" ht="20.100000000000001" customHeight="1" thickBot="1" x14ac:dyDescent="0.3">
      <c r="A15" s="33" t="s">
        <v>30</v>
      </c>
      <c r="B15" s="148">
        <v>-110</v>
      </c>
      <c r="C15" s="149">
        <v>-28</v>
      </c>
      <c r="D15" s="150">
        <v>-78474</v>
      </c>
      <c r="E15" s="148">
        <v>-110</v>
      </c>
      <c r="F15" s="149">
        <v>-28</v>
      </c>
      <c r="G15" s="150">
        <v>-78474</v>
      </c>
    </row>
    <row r="16" spans="1:7" ht="15.95" customHeight="1" thickTop="1" x14ac:dyDescent="0.25">
      <c r="A16" s="19" t="s">
        <v>82</v>
      </c>
    </row>
    <row r="17" spans="1:7" ht="9.9499999999999993" customHeight="1" thickBot="1" x14ac:dyDescent="0.3">
      <c r="A17" s="19"/>
    </row>
    <row r="18" spans="1:7" ht="23.1" customHeight="1" thickTop="1" thickBot="1" x14ac:dyDescent="0.3">
      <c r="A18" s="159" t="s">
        <v>40</v>
      </c>
      <c r="B18" s="160"/>
      <c r="C18" s="160"/>
      <c r="D18" s="160"/>
      <c r="E18" s="160"/>
      <c r="F18" s="160"/>
      <c r="G18" s="161"/>
    </row>
    <row r="19" spans="1:7" ht="25.15" customHeight="1" thickTop="1" thickBot="1" x14ac:dyDescent="0.3">
      <c r="A19" s="3"/>
      <c r="B19" s="162" t="s">
        <v>1</v>
      </c>
      <c r="C19" s="162"/>
      <c r="D19" s="162"/>
      <c r="E19" s="162" t="s">
        <v>2</v>
      </c>
      <c r="F19" s="162"/>
      <c r="G19" s="162"/>
    </row>
    <row r="20" spans="1:7" ht="32.1" customHeight="1" thickTop="1" thickBot="1" x14ac:dyDescent="0.3">
      <c r="A20" s="3" t="s">
        <v>32</v>
      </c>
      <c r="B20" s="48" t="s">
        <v>4</v>
      </c>
      <c r="C20" s="49" t="s">
        <v>5</v>
      </c>
      <c r="D20" s="50" t="s">
        <v>6</v>
      </c>
      <c r="E20" s="48" t="s">
        <v>4</v>
      </c>
      <c r="F20" s="49" t="s">
        <v>5</v>
      </c>
      <c r="G20" s="50" t="s">
        <v>6</v>
      </c>
    </row>
    <row r="21" spans="1:7" ht="20.100000000000001" customHeight="1" thickTop="1" x14ac:dyDescent="0.25">
      <c r="A21" s="4" t="s">
        <v>69</v>
      </c>
      <c r="B21" s="16">
        <v>551947</v>
      </c>
      <c r="C21" s="6"/>
      <c r="D21" s="7"/>
      <c r="E21" s="16">
        <f>B21</f>
        <v>551947</v>
      </c>
      <c r="F21" s="6"/>
      <c r="G21" s="7"/>
    </row>
    <row r="22" spans="1:7" ht="20.100000000000001" customHeight="1" x14ac:dyDescent="0.25">
      <c r="A22" s="8" t="s">
        <v>70</v>
      </c>
      <c r="B22" s="9"/>
      <c r="C22" s="23">
        <v>7241659</v>
      </c>
      <c r="D22" s="11"/>
      <c r="E22" s="9"/>
      <c r="F22" s="23">
        <f>C22</f>
        <v>7241659</v>
      </c>
      <c r="G22" s="11"/>
    </row>
    <row r="23" spans="1:7" ht="20.100000000000001" customHeight="1" x14ac:dyDescent="0.25">
      <c r="A23" s="8" t="s">
        <v>84</v>
      </c>
      <c r="B23" s="22"/>
      <c r="C23" s="13"/>
      <c r="D23" s="11">
        <v>41790</v>
      </c>
      <c r="E23" s="22"/>
      <c r="F23" s="13"/>
      <c r="G23" s="11">
        <v>41790</v>
      </c>
    </row>
    <row r="24" spans="1:7" ht="20.100000000000001" customHeight="1" thickBot="1" x14ac:dyDescent="0.3">
      <c r="A24" s="24" t="s">
        <v>34</v>
      </c>
      <c r="B24" s="35"/>
      <c r="C24" s="27"/>
      <c r="D24" s="14">
        <v>21309054733</v>
      </c>
      <c r="E24" s="35"/>
      <c r="F24" s="27"/>
      <c r="G24" s="14">
        <v>21309054733</v>
      </c>
    </row>
    <row r="25" spans="1:7" ht="19.5" customHeight="1" thickTop="1" thickBot="1" x14ac:dyDescent="0.3">
      <c r="A25" s="163" t="s">
        <v>41</v>
      </c>
      <c r="B25" s="164" t="s">
        <v>13</v>
      </c>
      <c r="C25" s="165"/>
      <c r="D25" s="169" t="s">
        <v>6</v>
      </c>
      <c r="E25" s="164" t="s">
        <v>13</v>
      </c>
      <c r="F25" s="165"/>
      <c r="G25" s="169" t="s">
        <v>6</v>
      </c>
    </row>
    <row r="26" spans="1:7" ht="17.25" customHeight="1" thickTop="1" thickBot="1" x14ac:dyDescent="0.3">
      <c r="A26" s="163"/>
      <c r="B26" s="51"/>
      <c r="C26" s="54" t="s">
        <v>42</v>
      </c>
      <c r="D26" s="169"/>
      <c r="E26" s="15"/>
      <c r="F26" s="54" t="s">
        <v>42</v>
      </c>
      <c r="G26" s="169"/>
    </row>
    <row r="27" spans="1:7" ht="20.100000000000001" customHeight="1" thickTop="1" x14ac:dyDescent="0.25">
      <c r="A27" s="28" t="s">
        <v>36</v>
      </c>
      <c r="B27" s="37">
        <f t="shared" ref="B27:G27" si="1">SUM(B28:B31)</f>
        <v>10411</v>
      </c>
      <c r="C27" s="38">
        <f t="shared" si="1"/>
        <v>308</v>
      </c>
      <c r="D27" s="38">
        <f t="shared" si="1"/>
        <v>2859986328</v>
      </c>
      <c r="E27" s="37">
        <f t="shared" si="1"/>
        <v>10411</v>
      </c>
      <c r="F27" s="38">
        <f t="shared" si="1"/>
        <v>308</v>
      </c>
      <c r="G27" s="39">
        <f t="shared" si="1"/>
        <v>2859986328</v>
      </c>
    </row>
    <row r="28" spans="1:7" ht="20.100000000000001" customHeight="1" x14ac:dyDescent="0.25">
      <c r="A28" s="12" t="s">
        <v>43</v>
      </c>
      <c r="B28" s="30">
        <v>6567</v>
      </c>
      <c r="C28" s="31"/>
      <c r="D28" s="32">
        <v>2350273714</v>
      </c>
      <c r="E28" s="30">
        <v>6567</v>
      </c>
      <c r="F28" s="31"/>
      <c r="G28" s="32">
        <v>2350273714</v>
      </c>
    </row>
    <row r="29" spans="1:7" ht="20.100000000000001" customHeight="1" x14ac:dyDescent="0.25">
      <c r="A29" s="12" t="s">
        <v>44</v>
      </c>
      <c r="B29" s="5">
        <v>1399</v>
      </c>
      <c r="C29" s="10"/>
      <c r="D29" s="18">
        <v>390999524</v>
      </c>
      <c r="E29" s="5">
        <v>1399</v>
      </c>
      <c r="F29" s="10"/>
      <c r="G29" s="18">
        <v>390999524</v>
      </c>
    </row>
    <row r="30" spans="1:7" ht="20.100000000000001" customHeight="1" x14ac:dyDescent="0.25">
      <c r="A30" s="12" t="s">
        <v>45</v>
      </c>
      <c r="B30" s="5">
        <v>2137</v>
      </c>
      <c r="C30" s="10"/>
      <c r="D30" s="18">
        <v>114193213</v>
      </c>
      <c r="E30" s="5">
        <v>2137</v>
      </c>
      <c r="F30" s="10"/>
      <c r="G30" s="18">
        <v>114193213</v>
      </c>
    </row>
    <row r="31" spans="1:7" ht="20.100000000000001" customHeight="1" thickBot="1" x14ac:dyDescent="0.3">
      <c r="A31" s="33" t="s">
        <v>85</v>
      </c>
      <c r="B31" s="25">
        <v>308</v>
      </c>
      <c r="C31" s="26">
        <v>308</v>
      </c>
      <c r="D31" s="34">
        <v>4519877</v>
      </c>
      <c r="E31" s="25">
        <v>308</v>
      </c>
      <c r="F31" s="26">
        <v>308</v>
      </c>
      <c r="G31" s="34">
        <v>4519877</v>
      </c>
    </row>
    <row r="32" spans="1:7" ht="15.95" customHeight="1" thickTop="1" x14ac:dyDescent="0.25">
      <c r="A32" s="81" t="s">
        <v>110</v>
      </c>
    </row>
    <row r="33" spans="1:7" ht="15.95" customHeight="1" x14ac:dyDescent="0.25">
      <c r="A33" s="81" t="s">
        <v>111</v>
      </c>
    </row>
    <row r="34" spans="1:7" ht="15.95" customHeight="1" x14ac:dyDescent="0.25">
      <c r="A34" s="80" t="s">
        <v>86</v>
      </c>
    </row>
    <row r="35" spans="1:7" ht="9.9499999999999993" customHeight="1" thickBot="1" x14ac:dyDescent="0.3">
      <c r="A35" s="80"/>
    </row>
    <row r="36" spans="1:7" ht="23.1" customHeight="1" thickTop="1" thickBot="1" x14ac:dyDescent="0.3">
      <c r="A36" s="159" t="s">
        <v>31</v>
      </c>
      <c r="B36" s="160"/>
      <c r="C36" s="160"/>
      <c r="D36" s="160"/>
      <c r="E36" s="160"/>
      <c r="F36" s="160"/>
      <c r="G36" s="161"/>
    </row>
    <row r="37" spans="1:7" ht="28.15" customHeight="1" thickTop="1" thickBot="1" x14ac:dyDescent="0.3">
      <c r="A37" s="60"/>
      <c r="B37" s="162" t="s">
        <v>1</v>
      </c>
      <c r="C37" s="162"/>
      <c r="D37" s="162"/>
      <c r="E37" s="162" t="s">
        <v>2</v>
      </c>
      <c r="F37" s="162"/>
      <c r="G37" s="162"/>
    </row>
    <row r="38" spans="1:7" ht="32.1" customHeight="1" thickTop="1" thickBot="1" x14ac:dyDescent="0.3">
      <c r="A38" s="3" t="s">
        <v>32</v>
      </c>
      <c r="B38" s="48" t="s">
        <v>4</v>
      </c>
      <c r="C38" s="49" t="s">
        <v>5</v>
      </c>
      <c r="D38" s="50" t="s">
        <v>6</v>
      </c>
      <c r="E38" s="48" t="s">
        <v>4</v>
      </c>
      <c r="F38" s="49" t="s">
        <v>5</v>
      </c>
      <c r="G38" s="50" t="s">
        <v>6</v>
      </c>
    </row>
    <row r="39" spans="1:7" ht="20.100000000000001" customHeight="1" thickTop="1" x14ac:dyDescent="0.25">
      <c r="A39" s="4" t="s">
        <v>69</v>
      </c>
      <c r="B39" s="16">
        <v>555712</v>
      </c>
      <c r="C39" s="6"/>
      <c r="D39" s="7"/>
      <c r="E39" s="61">
        <f>B39</f>
        <v>555712</v>
      </c>
      <c r="F39" s="6"/>
      <c r="G39" s="39"/>
    </row>
    <row r="40" spans="1:7" ht="20.100000000000001" customHeight="1" x14ac:dyDescent="0.25">
      <c r="A40" s="8" t="s">
        <v>70</v>
      </c>
      <c r="B40" s="9"/>
      <c r="C40" s="23">
        <v>7770276</v>
      </c>
      <c r="D40" s="11"/>
      <c r="E40" s="9"/>
      <c r="F40" s="23">
        <f>C40</f>
        <v>7770276</v>
      </c>
      <c r="G40" s="32"/>
    </row>
    <row r="41" spans="1:7" ht="20.100000000000001" customHeight="1" x14ac:dyDescent="0.25">
      <c r="A41" s="8" t="s">
        <v>33</v>
      </c>
      <c r="B41" s="22"/>
      <c r="C41" s="13"/>
      <c r="D41" s="11">
        <v>34603</v>
      </c>
      <c r="E41" s="30"/>
      <c r="F41" s="31"/>
      <c r="G41" s="32">
        <v>34603</v>
      </c>
    </row>
    <row r="42" spans="1:7" ht="20.100000000000001" customHeight="1" x14ac:dyDescent="0.25">
      <c r="A42" s="24" t="s">
        <v>34</v>
      </c>
      <c r="B42" s="35"/>
      <c r="C42" s="27"/>
      <c r="D42" s="14">
        <v>67049309</v>
      </c>
      <c r="E42" s="35"/>
      <c r="F42" s="27"/>
      <c r="G42" s="14">
        <v>67049309</v>
      </c>
    </row>
    <row r="43" spans="1:7" ht="32.1" customHeight="1" thickTop="1" thickBot="1" x14ac:dyDescent="0.3">
      <c r="A43" s="36" t="s">
        <v>35</v>
      </c>
      <c r="B43" s="48" t="s">
        <v>4</v>
      </c>
      <c r="C43" s="82" t="s">
        <v>5</v>
      </c>
      <c r="D43" s="50" t="s">
        <v>6</v>
      </c>
      <c r="E43" s="48" t="s">
        <v>4</v>
      </c>
      <c r="F43" s="82" t="s">
        <v>5</v>
      </c>
      <c r="G43" s="50" t="s">
        <v>6</v>
      </c>
    </row>
    <row r="44" spans="1:7" ht="20.100000000000001" customHeight="1" thickTop="1" x14ac:dyDescent="0.25">
      <c r="A44" s="28" t="s">
        <v>36</v>
      </c>
      <c r="B44" s="37">
        <v>22</v>
      </c>
      <c r="C44" s="38">
        <v>197</v>
      </c>
      <c r="D44" s="38">
        <f>SUM(D45:D47)</f>
        <v>21240947</v>
      </c>
      <c r="E44" s="37">
        <v>22</v>
      </c>
      <c r="F44" s="38">
        <v>197</v>
      </c>
      <c r="G44" s="39">
        <f>SUM(G45:G47)</f>
        <v>21240947</v>
      </c>
    </row>
    <row r="45" spans="1:7" ht="20.100000000000001" customHeight="1" x14ac:dyDescent="0.25">
      <c r="A45" s="12" t="s">
        <v>37</v>
      </c>
      <c r="B45" s="30"/>
      <c r="C45" s="31">
        <v>147</v>
      </c>
      <c r="D45" s="32">
        <v>9513361</v>
      </c>
      <c r="E45" s="30"/>
      <c r="F45" s="31">
        <v>147</v>
      </c>
      <c r="G45" s="32">
        <v>9513361</v>
      </c>
    </row>
    <row r="46" spans="1:7" ht="20.100000000000001" customHeight="1" x14ac:dyDescent="0.25">
      <c r="A46" s="12" t="s">
        <v>38</v>
      </c>
      <c r="B46" s="5"/>
      <c r="C46" s="10">
        <v>2</v>
      </c>
      <c r="D46" s="18">
        <v>316800</v>
      </c>
      <c r="E46" s="5"/>
      <c r="F46" s="10">
        <v>2</v>
      </c>
      <c r="G46" s="18">
        <v>316800</v>
      </c>
    </row>
    <row r="47" spans="1:7" ht="20.100000000000001" customHeight="1" thickBot="1" x14ac:dyDescent="0.3">
      <c r="A47" s="33" t="s">
        <v>39</v>
      </c>
      <c r="B47" s="25"/>
      <c r="C47" s="26">
        <v>179</v>
      </c>
      <c r="D47" s="34">
        <v>11410786</v>
      </c>
      <c r="E47" s="25"/>
      <c r="F47" s="26">
        <v>179</v>
      </c>
      <c r="G47" s="34">
        <v>11410786</v>
      </c>
    </row>
    <row r="48" spans="1:7" ht="15.95" customHeight="1" thickTop="1" x14ac:dyDescent="0.25">
      <c r="A48" s="19" t="s">
        <v>66</v>
      </c>
    </row>
    <row r="49" spans="1:1" ht="15.95" customHeight="1" x14ac:dyDescent="0.25">
      <c r="A49" s="80" t="s">
        <v>92</v>
      </c>
    </row>
    <row r="50" spans="1:1" ht="15.95" customHeight="1" x14ac:dyDescent="0.25">
      <c r="A50" s="80"/>
    </row>
  </sheetData>
  <mergeCells count="19">
    <mergeCell ref="B37:D37"/>
    <mergeCell ref="E37:G37"/>
    <mergeCell ref="A36:G36"/>
    <mergeCell ref="A1:G1"/>
    <mergeCell ref="B2:D2"/>
    <mergeCell ref="E2:G2"/>
    <mergeCell ref="A8:A9"/>
    <mergeCell ref="B8:C8"/>
    <mergeCell ref="D8:D9"/>
    <mergeCell ref="E8:F8"/>
    <mergeCell ref="G8:G9"/>
    <mergeCell ref="A18:G18"/>
    <mergeCell ref="B19:D19"/>
    <mergeCell ref="E19:G19"/>
    <mergeCell ref="A25:A26"/>
    <mergeCell ref="B25:C25"/>
    <mergeCell ref="D25:D26"/>
    <mergeCell ref="E25:F25"/>
    <mergeCell ref="G25:G26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78" orientation="portrait" horizontalDpi="1200" verticalDpi="1200" r:id="rId1"/>
  <headerFooter>
    <oddHeader>&amp;C&amp;"微軟正黑體,粗體"&amp;16勞工保險局111年1月統計提要</oddHeader>
    <oddFooter>&amp;C&amp;"Arial,標準"&amp;10第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46"/>
  <sheetViews>
    <sheetView showGridLines="0" zoomScaleNormal="100" workbookViewId="0">
      <selection sqref="A1:G1"/>
    </sheetView>
  </sheetViews>
  <sheetFormatPr defaultRowHeight="16.5" x14ac:dyDescent="0.25"/>
  <cols>
    <col min="1" max="1" width="37.625" style="1" customWidth="1"/>
    <col min="2" max="2" width="10.25" style="2" customWidth="1"/>
    <col min="3" max="3" width="11.25" style="2" customWidth="1"/>
    <col min="4" max="4" width="17.5" style="2" customWidth="1"/>
    <col min="5" max="5" width="10.25" style="2" customWidth="1"/>
    <col min="6" max="6" width="11.25" style="2" customWidth="1"/>
    <col min="7" max="7" width="17.5" style="2" customWidth="1"/>
    <col min="8" max="1025" width="9" style="1"/>
  </cols>
  <sheetData>
    <row r="1" spans="1:7" ht="27" customHeight="1" thickTop="1" thickBot="1" x14ac:dyDescent="0.3">
      <c r="A1" s="159" t="s">
        <v>46</v>
      </c>
      <c r="B1" s="160"/>
      <c r="C1" s="160"/>
      <c r="D1" s="160"/>
      <c r="E1" s="160"/>
      <c r="F1" s="160"/>
      <c r="G1" s="161"/>
    </row>
    <row r="2" spans="1:7" ht="25.35" customHeight="1" thickTop="1" thickBot="1" x14ac:dyDescent="0.3">
      <c r="A2" s="60"/>
      <c r="B2" s="162" t="s">
        <v>1</v>
      </c>
      <c r="C2" s="162"/>
      <c r="D2" s="162"/>
      <c r="E2" s="162" t="s">
        <v>2</v>
      </c>
      <c r="F2" s="162"/>
      <c r="G2" s="162"/>
    </row>
    <row r="3" spans="1:7" ht="32.25" customHeight="1" thickTop="1" thickBot="1" x14ac:dyDescent="0.3">
      <c r="A3" s="3" t="s">
        <v>47</v>
      </c>
      <c r="B3" s="48" t="s">
        <v>4</v>
      </c>
      <c r="C3" s="49" t="s">
        <v>5</v>
      </c>
      <c r="D3" s="50" t="s">
        <v>6</v>
      </c>
      <c r="E3" s="48" t="s">
        <v>4</v>
      </c>
      <c r="F3" s="49" t="s">
        <v>5</v>
      </c>
      <c r="G3" s="50" t="s">
        <v>6</v>
      </c>
    </row>
    <row r="4" spans="1:7" ht="20.100000000000001" customHeight="1" thickTop="1" x14ac:dyDescent="0.25">
      <c r="A4" s="4" t="s">
        <v>67</v>
      </c>
      <c r="B4" s="20">
        <v>287</v>
      </c>
      <c r="C4" s="21"/>
      <c r="D4" s="7"/>
      <c r="E4" s="20">
        <f>B4</f>
        <v>287</v>
      </c>
      <c r="F4" s="21"/>
      <c r="G4" s="7"/>
    </row>
    <row r="5" spans="1:7" ht="20.100000000000001" customHeight="1" x14ac:dyDescent="0.25">
      <c r="A5" s="8" t="s">
        <v>68</v>
      </c>
      <c r="B5" s="22"/>
      <c r="C5" s="23">
        <v>1002026</v>
      </c>
      <c r="D5" s="11"/>
      <c r="E5" s="22"/>
      <c r="F5" s="23">
        <f>C5</f>
        <v>1002026</v>
      </c>
      <c r="G5" s="11"/>
    </row>
    <row r="6" spans="1:7" ht="20.100000000000001" customHeight="1" thickBot="1" x14ac:dyDescent="0.3">
      <c r="A6" s="24" t="s">
        <v>9</v>
      </c>
      <c r="B6" s="25"/>
      <c r="C6" s="26"/>
      <c r="D6" s="14">
        <v>258958178</v>
      </c>
      <c r="E6" s="27"/>
      <c r="F6" s="27"/>
      <c r="G6" s="14">
        <v>258958178</v>
      </c>
    </row>
    <row r="7" spans="1:7" ht="25.35" customHeight="1" thickTop="1" thickBot="1" x14ac:dyDescent="0.3">
      <c r="A7" s="36" t="s">
        <v>12</v>
      </c>
      <c r="B7" s="162" t="s">
        <v>13</v>
      </c>
      <c r="C7" s="170"/>
      <c r="D7" s="53" t="s">
        <v>6</v>
      </c>
      <c r="E7" s="162" t="s">
        <v>13</v>
      </c>
      <c r="F7" s="170"/>
      <c r="G7" s="53" t="s">
        <v>6</v>
      </c>
    </row>
    <row r="8" spans="1:7" ht="20.100000000000001" customHeight="1" thickTop="1" x14ac:dyDescent="0.25">
      <c r="A8" s="28" t="s">
        <v>15</v>
      </c>
      <c r="B8" s="16"/>
      <c r="C8" s="17">
        <f>SUM(C9:C11)</f>
        <v>3333</v>
      </c>
      <c r="D8" s="29">
        <f>SUM(D9:D11)</f>
        <v>525119800</v>
      </c>
      <c r="E8" s="16"/>
      <c r="F8" s="17">
        <f>SUM(F9:F11)</f>
        <v>3333</v>
      </c>
      <c r="G8" s="29">
        <f>SUM(G9:G11)</f>
        <v>525119800</v>
      </c>
    </row>
    <row r="9" spans="1:7" ht="20.100000000000001" customHeight="1" x14ac:dyDescent="0.25">
      <c r="A9" s="12" t="s">
        <v>18</v>
      </c>
      <c r="B9" s="5"/>
      <c r="C9" s="31">
        <v>179</v>
      </c>
      <c r="D9" s="32">
        <v>3672000</v>
      </c>
      <c r="E9" s="30"/>
      <c r="F9" s="31">
        <v>179</v>
      </c>
      <c r="G9" s="32">
        <v>3672000</v>
      </c>
    </row>
    <row r="10" spans="1:7" ht="20.100000000000001" customHeight="1" x14ac:dyDescent="0.25">
      <c r="A10" s="12" t="s">
        <v>48</v>
      </c>
      <c r="B10" s="5"/>
      <c r="C10" s="10">
        <v>723</v>
      </c>
      <c r="D10" s="18">
        <v>149504800</v>
      </c>
      <c r="E10" s="5"/>
      <c r="F10" s="10">
        <v>723</v>
      </c>
      <c r="G10" s="18">
        <v>149504800</v>
      </c>
    </row>
    <row r="11" spans="1:7" ht="20.100000000000001" customHeight="1" thickBot="1" x14ac:dyDescent="0.3">
      <c r="A11" s="33" t="s">
        <v>49</v>
      </c>
      <c r="B11" s="25"/>
      <c r="C11" s="26">
        <v>2431</v>
      </c>
      <c r="D11" s="34">
        <v>371943000</v>
      </c>
      <c r="E11" s="25"/>
      <c r="F11" s="26">
        <v>2431</v>
      </c>
      <c r="G11" s="34">
        <v>371943000</v>
      </c>
    </row>
    <row r="12" spans="1:7" ht="16.350000000000001" customHeight="1" thickTop="1" x14ac:dyDescent="0.25">
      <c r="A12" s="19" t="s">
        <v>76</v>
      </c>
    </row>
    <row r="13" spans="1:7" ht="11.25" customHeight="1" thickBot="1" x14ac:dyDescent="0.3">
      <c r="A13" s="19"/>
    </row>
    <row r="14" spans="1:7" ht="27" customHeight="1" thickTop="1" thickBot="1" x14ac:dyDescent="0.3">
      <c r="A14" s="159" t="s">
        <v>79</v>
      </c>
      <c r="B14" s="160"/>
      <c r="C14" s="160"/>
      <c r="D14" s="160"/>
      <c r="E14" s="160"/>
      <c r="F14" s="160"/>
      <c r="G14" s="161"/>
    </row>
    <row r="15" spans="1:7" ht="25.35" customHeight="1" thickTop="1" thickBot="1" x14ac:dyDescent="0.3">
      <c r="A15" s="75"/>
      <c r="B15" s="162" t="s">
        <v>1</v>
      </c>
      <c r="C15" s="162"/>
      <c r="D15" s="162"/>
      <c r="E15" s="162" t="s">
        <v>81</v>
      </c>
      <c r="F15" s="162"/>
      <c r="G15" s="162"/>
    </row>
    <row r="16" spans="1:7" ht="32.25" customHeight="1" thickTop="1" thickBot="1" x14ac:dyDescent="0.3">
      <c r="A16" s="75" t="s">
        <v>47</v>
      </c>
      <c r="B16" s="77" t="s">
        <v>4</v>
      </c>
      <c r="C16" s="78" t="s">
        <v>5</v>
      </c>
      <c r="D16" s="76" t="s">
        <v>6</v>
      </c>
      <c r="E16" s="77" t="s">
        <v>4</v>
      </c>
      <c r="F16" s="78" t="s">
        <v>5</v>
      </c>
      <c r="G16" s="76" t="s">
        <v>6</v>
      </c>
    </row>
    <row r="17" spans="1:7" ht="20.100000000000001" customHeight="1" thickTop="1" x14ac:dyDescent="0.25">
      <c r="A17" s="4" t="s">
        <v>67</v>
      </c>
      <c r="B17" s="20">
        <v>286</v>
      </c>
      <c r="C17" s="21"/>
      <c r="D17" s="39"/>
      <c r="E17" s="20">
        <f>B17</f>
        <v>286</v>
      </c>
      <c r="F17" s="21"/>
      <c r="G17" s="39"/>
    </row>
    <row r="18" spans="1:7" ht="20.100000000000001" customHeight="1" x14ac:dyDescent="0.25">
      <c r="A18" s="8" t="s">
        <v>68</v>
      </c>
      <c r="B18" s="30"/>
      <c r="C18" s="23">
        <v>302508</v>
      </c>
      <c r="D18" s="32"/>
      <c r="E18" s="30"/>
      <c r="F18" s="23">
        <f>C18</f>
        <v>302508</v>
      </c>
      <c r="G18" s="32"/>
    </row>
    <row r="19" spans="1:7" ht="20.100000000000001" customHeight="1" thickBot="1" x14ac:dyDescent="0.3">
      <c r="A19" s="24" t="s">
        <v>9</v>
      </c>
      <c r="B19" s="68"/>
      <c r="C19" s="26"/>
      <c r="D19" s="14">
        <v>7839879</v>
      </c>
      <c r="E19" s="27"/>
      <c r="F19" s="27"/>
      <c r="G19" s="14">
        <v>7839879</v>
      </c>
    </row>
    <row r="20" spans="1:7" ht="25.35" customHeight="1" thickTop="1" thickBot="1" x14ac:dyDescent="0.3">
      <c r="A20" s="79" t="s">
        <v>12</v>
      </c>
      <c r="B20" s="162" t="s">
        <v>13</v>
      </c>
      <c r="C20" s="170"/>
      <c r="D20" s="53" t="s">
        <v>6</v>
      </c>
      <c r="E20" s="162" t="s">
        <v>13</v>
      </c>
      <c r="F20" s="170"/>
      <c r="G20" s="53" t="s">
        <v>6</v>
      </c>
    </row>
    <row r="21" spans="1:7" ht="20.100000000000001" customHeight="1" thickTop="1" x14ac:dyDescent="0.25">
      <c r="A21" s="28" t="s">
        <v>15</v>
      </c>
      <c r="B21" s="66"/>
      <c r="C21" s="17">
        <f>SUM(C22:C24)</f>
        <v>286</v>
      </c>
      <c r="D21" s="65">
        <f>SUM(D22:D24)</f>
        <v>7075490</v>
      </c>
      <c r="E21" s="66"/>
      <c r="F21" s="17">
        <f>SUM(F22:F24)</f>
        <v>286</v>
      </c>
      <c r="G21" s="65">
        <f>SUM(G22:G24)</f>
        <v>7075490</v>
      </c>
    </row>
    <row r="22" spans="1:7" ht="20.100000000000001" customHeight="1" x14ac:dyDescent="0.25">
      <c r="A22" s="12" t="s">
        <v>80</v>
      </c>
      <c r="B22" s="67"/>
      <c r="C22" s="31">
        <v>276</v>
      </c>
      <c r="D22" s="32">
        <v>4224590</v>
      </c>
      <c r="E22" s="30"/>
      <c r="F22" s="31">
        <v>276</v>
      </c>
      <c r="G22" s="32">
        <v>4224590</v>
      </c>
    </row>
    <row r="23" spans="1:7" ht="20.100000000000001" customHeight="1" x14ac:dyDescent="0.25">
      <c r="A23" s="12" t="s">
        <v>48</v>
      </c>
      <c r="B23" s="67"/>
      <c r="C23" s="43">
        <v>3</v>
      </c>
      <c r="D23" s="63">
        <v>708900</v>
      </c>
      <c r="E23" s="67"/>
      <c r="F23" s="43">
        <v>3</v>
      </c>
      <c r="G23" s="63">
        <v>708900</v>
      </c>
    </row>
    <row r="24" spans="1:7" ht="20.100000000000001" customHeight="1" thickBot="1" x14ac:dyDescent="0.3">
      <c r="A24" s="33" t="s">
        <v>49</v>
      </c>
      <c r="B24" s="68"/>
      <c r="C24" s="26">
        <v>7</v>
      </c>
      <c r="D24" s="62">
        <v>2142000</v>
      </c>
      <c r="E24" s="68"/>
      <c r="F24" s="26">
        <v>7</v>
      </c>
      <c r="G24" s="62">
        <v>2142000</v>
      </c>
    </row>
    <row r="25" spans="1:7" ht="16.350000000000001" customHeight="1" thickTop="1" x14ac:dyDescent="0.25">
      <c r="A25" s="19" t="s">
        <v>112</v>
      </c>
    </row>
    <row r="26" spans="1:7" ht="15.75" customHeight="1" thickBot="1" x14ac:dyDescent="0.3"/>
    <row r="27" spans="1:7" ht="27" customHeight="1" thickTop="1" thickBot="1" x14ac:dyDescent="0.3">
      <c r="A27" s="159" t="s">
        <v>87</v>
      </c>
      <c r="B27" s="160"/>
      <c r="C27" s="160"/>
      <c r="D27" s="160"/>
      <c r="E27" s="160"/>
      <c r="F27" s="160"/>
      <c r="G27" s="161"/>
    </row>
    <row r="28" spans="1:7" ht="25.35" customHeight="1" thickTop="1" thickBot="1" x14ac:dyDescent="0.3">
      <c r="A28" s="83"/>
      <c r="B28" s="162" t="s">
        <v>1</v>
      </c>
      <c r="C28" s="162"/>
      <c r="D28" s="162"/>
      <c r="E28" s="162" t="s">
        <v>2</v>
      </c>
      <c r="F28" s="162"/>
      <c r="G28" s="162"/>
    </row>
    <row r="29" spans="1:7" ht="32.25" customHeight="1" thickTop="1" thickBot="1" x14ac:dyDescent="0.3">
      <c r="A29" s="83" t="s">
        <v>32</v>
      </c>
      <c r="B29" s="86" t="s">
        <v>4</v>
      </c>
      <c r="C29" s="87" t="s">
        <v>5</v>
      </c>
      <c r="D29" s="84" t="s">
        <v>6</v>
      </c>
      <c r="E29" s="86" t="s">
        <v>4</v>
      </c>
      <c r="F29" s="87" t="s">
        <v>5</v>
      </c>
      <c r="G29" s="84" t="s">
        <v>6</v>
      </c>
    </row>
    <row r="30" spans="1:7" ht="20.100000000000001" customHeight="1" thickTop="1" x14ac:dyDescent="0.25">
      <c r="A30" s="4" t="s">
        <v>91</v>
      </c>
      <c r="B30" s="66">
        <v>285</v>
      </c>
      <c r="C30" s="6"/>
      <c r="D30" s="39"/>
      <c r="E30" s="66">
        <f>B30</f>
        <v>285</v>
      </c>
      <c r="F30" s="6"/>
      <c r="G30" s="39"/>
    </row>
    <row r="31" spans="1:7" ht="20.100000000000001" customHeight="1" x14ac:dyDescent="0.25">
      <c r="A31" s="8" t="s">
        <v>70</v>
      </c>
      <c r="B31" s="9"/>
      <c r="C31" s="23">
        <v>85683</v>
      </c>
      <c r="D31" s="32"/>
      <c r="E31" s="9"/>
      <c r="F31" s="23">
        <f>C31</f>
        <v>85683</v>
      </c>
      <c r="G31" s="32"/>
    </row>
    <row r="32" spans="1:7" ht="20.100000000000001" customHeight="1" thickBot="1" x14ac:dyDescent="0.3">
      <c r="A32" s="24" t="s">
        <v>34</v>
      </c>
      <c r="B32" s="35"/>
      <c r="C32" s="27"/>
      <c r="D32" s="14">
        <v>403902431</v>
      </c>
      <c r="E32" s="35"/>
      <c r="F32" s="27"/>
      <c r="G32" s="14">
        <v>403902431</v>
      </c>
    </row>
    <row r="33" spans="1:7" ht="19.5" customHeight="1" thickTop="1" thickBot="1" x14ac:dyDescent="0.3">
      <c r="A33" s="163" t="s">
        <v>41</v>
      </c>
      <c r="B33" s="164" t="s">
        <v>13</v>
      </c>
      <c r="C33" s="165"/>
      <c r="D33" s="169" t="s">
        <v>6</v>
      </c>
      <c r="E33" s="164" t="s">
        <v>13</v>
      </c>
      <c r="F33" s="165"/>
      <c r="G33" s="169" t="s">
        <v>6</v>
      </c>
    </row>
    <row r="34" spans="1:7" ht="17.25" customHeight="1" thickTop="1" thickBot="1" x14ac:dyDescent="0.3">
      <c r="A34" s="163"/>
      <c r="B34" s="51"/>
      <c r="C34" s="54" t="s">
        <v>42</v>
      </c>
      <c r="D34" s="169"/>
      <c r="E34" s="15"/>
      <c r="F34" s="54" t="s">
        <v>42</v>
      </c>
      <c r="G34" s="169"/>
    </row>
    <row r="35" spans="1:7" ht="20.100000000000001" customHeight="1" thickTop="1" x14ac:dyDescent="0.25">
      <c r="A35" s="28" t="s">
        <v>36</v>
      </c>
      <c r="B35" s="37">
        <f t="shared" ref="B35:G35" si="0">SUM(B36:B37)</f>
        <v>879</v>
      </c>
      <c r="C35" s="38">
        <f t="shared" si="0"/>
        <v>113</v>
      </c>
      <c r="D35" s="38">
        <f t="shared" si="0"/>
        <v>606496</v>
      </c>
      <c r="E35" s="37">
        <f t="shared" si="0"/>
        <v>879</v>
      </c>
      <c r="F35" s="38">
        <f t="shared" si="0"/>
        <v>113</v>
      </c>
      <c r="G35" s="39">
        <f t="shared" si="0"/>
        <v>606496</v>
      </c>
    </row>
    <row r="36" spans="1:7" ht="20.100000000000001" customHeight="1" x14ac:dyDescent="0.25">
      <c r="A36" s="12" t="s">
        <v>88</v>
      </c>
      <c r="B36" s="30">
        <v>868</v>
      </c>
      <c r="C36" s="31">
        <v>113</v>
      </c>
      <c r="D36" s="32">
        <v>125950</v>
      </c>
      <c r="E36" s="30">
        <v>868</v>
      </c>
      <c r="F36" s="31">
        <v>113</v>
      </c>
      <c r="G36" s="32">
        <v>125950</v>
      </c>
    </row>
    <row r="37" spans="1:7" ht="20.100000000000001" customHeight="1" thickBot="1" x14ac:dyDescent="0.3">
      <c r="A37" s="33" t="s">
        <v>89</v>
      </c>
      <c r="B37" s="68">
        <v>11</v>
      </c>
      <c r="C37" s="26"/>
      <c r="D37" s="62">
        <v>480546</v>
      </c>
      <c r="E37" s="68">
        <v>11</v>
      </c>
      <c r="F37" s="26"/>
      <c r="G37" s="62">
        <v>480546</v>
      </c>
    </row>
    <row r="38" spans="1:7" ht="15.95" customHeight="1" thickTop="1" x14ac:dyDescent="0.25">
      <c r="A38" s="81" t="s">
        <v>116</v>
      </c>
    </row>
    <row r="39" spans="1:7" ht="15.95" customHeight="1" thickBot="1" x14ac:dyDescent="0.3"/>
    <row r="40" spans="1:7" ht="27" customHeight="1" thickTop="1" thickBot="1" x14ac:dyDescent="0.3">
      <c r="A40" s="159" t="s">
        <v>50</v>
      </c>
      <c r="B40" s="160"/>
      <c r="C40" s="160"/>
      <c r="D40" s="160"/>
      <c r="E40" s="160"/>
      <c r="F40" s="160"/>
      <c r="G40" s="161"/>
    </row>
    <row r="41" spans="1:7" ht="25.35" customHeight="1" thickTop="1" thickBot="1" x14ac:dyDescent="0.3">
      <c r="A41" s="83"/>
      <c r="B41" s="162" t="s">
        <v>1</v>
      </c>
      <c r="C41" s="162"/>
      <c r="D41" s="162"/>
      <c r="E41" s="162" t="s">
        <v>2</v>
      </c>
      <c r="F41" s="162"/>
      <c r="G41" s="162"/>
    </row>
    <row r="42" spans="1:7" ht="25.35" customHeight="1" thickTop="1" thickBot="1" x14ac:dyDescent="0.3">
      <c r="A42" s="83" t="s">
        <v>41</v>
      </c>
      <c r="B42" s="162" t="s">
        <v>90</v>
      </c>
      <c r="C42" s="170"/>
      <c r="D42" s="85" t="s">
        <v>6</v>
      </c>
      <c r="E42" s="162" t="s">
        <v>90</v>
      </c>
      <c r="F42" s="170"/>
      <c r="G42" s="85" t="s">
        <v>6</v>
      </c>
    </row>
    <row r="43" spans="1:7" ht="21" customHeight="1" thickTop="1" x14ac:dyDescent="0.25">
      <c r="A43" s="28" t="s">
        <v>36</v>
      </c>
      <c r="B43" s="20"/>
      <c r="C43" s="21">
        <f>SUM(C44:C45)</f>
        <v>563602</v>
      </c>
      <c r="D43" s="39">
        <f>SUM(D44:D45)</f>
        <v>4228641750</v>
      </c>
      <c r="E43" s="20"/>
      <c r="F43" s="21">
        <f>C43</f>
        <v>563602</v>
      </c>
      <c r="G43" s="39">
        <f>SUM(G44:G45)</f>
        <v>4228641750</v>
      </c>
    </row>
    <row r="44" spans="1:7" ht="21" customHeight="1" x14ac:dyDescent="0.25">
      <c r="A44" s="12" t="s">
        <v>51</v>
      </c>
      <c r="B44" s="30"/>
      <c r="C44" s="23">
        <v>499927</v>
      </c>
      <c r="D44" s="32">
        <v>3747465150</v>
      </c>
      <c r="E44" s="30"/>
      <c r="F44" s="23">
        <f>C44</f>
        <v>499927</v>
      </c>
      <c r="G44" s="32">
        <v>3747465150</v>
      </c>
    </row>
    <row r="45" spans="1:7" ht="21" customHeight="1" thickBot="1" x14ac:dyDescent="0.3">
      <c r="A45" s="33" t="s">
        <v>52</v>
      </c>
      <c r="B45" s="68"/>
      <c r="C45" s="26">
        <v>63675</v>
      </c>
      <c r="D45" s="14">
        <v>481176600</v>
      </c>
      <c r="E45" s="27"/>
      <c r="F45" s="27">
        <f>C45</f>
        <v>63675</v>
      </c>
      <c r="G45" s="14">
        <v>481176600</v>
      </c>
    </row>
    <row r="46" spans="1:7" ht="17.25" thickTop="1" x14ac:dyDescent="0.25"/>
  </sheetData>
  <mergeCells count="23">
    <mergeCell ref="B15:D15"/>
    <mergeCell ref="E15:G15"/>
    <mergeCell ref="B20:C20"/>
    <mergeCell ref="E20:F20"/>
    <mergeCell ref="A1:G1"/>
    <mergeCell ref="B7:C7"/>
    <mergeCell ref="E7:F7"/>
    <mergeCell ref="A14:G14"/>
    <mergeCell ref="B2:D2"/>
    <mergeCell ref="E2:G2"/>
    <mergeCell ref="A27:G27"/>
    <mergeCell ref="B28:D28"/>
    <mergeCell ref="E28:G28"/>
    <mergeCell ref="A33:A34"/>
    <mergeCell ref="B33:C33"/>
    <mergeCell ref="D33:D34"/>
    <mergeCell ref="E33:F33"/>
    <mergeCell ref="G33:G34"/>
    <mergeCell ref="A40:G40"/>
    <mergeCell ref="B41:D41"/>
    <mergeCell ref="E41:G41"/>
    <mergeCell ref="B42:C42"/>
    <mergeCell ref="E42:F42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79" firstPageNumber="0" orientation="portrait" horizontalDpi="1200" verticalDpi="1200" r:id="rId1"/>
  <headerFooter>
    <oddHeader>&amp;C&amp;"微軟正黑體,粗體"&amp;16勞工保險局111年1月統計提要</oddHeader>
    <oddFooter>&amp;C&amp;"Arial,標準"&amp;10第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F28"/>
  <sheetViews>
    <sheetView showGridLines="0" zoomScaleNormal="100" workbookViewId="0">
      <selection sqref="A1:H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0.625" style="2" customWidth="1"/>
    <col min="4" max="4" width="9.625" style="2" customWidth="1"/>
    <col min="5" max="5" width="16.625" style="2" bestFit="1" customWidth="1"/>
    <col min="6" max="6" width="12.375" style="2" bestFit="1" customWidth="1"/>
    <col min="7" max="7" width="10.625" style="2" customWidth="1"/>
    <col min="8" max="8" width="17.875" style="2" bestFit="1" customWidth="1"/>
    <col min="9" max="1020" width="8.875" style="1"/>
  </cols>
  <sheetData>
    <row r="1" spans="1:8" ht="33" customHeight="1" thickTop="1" thickBot="1" x14ac:dyDescent="0.3">
      <c r="A1" s="179" t="s">
        <v>53</v>
      </c>
      <c r="B1" s="180"/>
      <c r="C1" s="180"/>
      <c r="D1" s="180"/>
      <c r="E1" s="180"/>
      <c r="F1" s="180"/>
      <c r="G1" s="180"/>
      <c r="H1" s="181"/>
    </row>
    <row r="2" spans="1:8" ht="32.450000000000003" customHeight="1" thickTop="1" thickBot="1" x14ac:dyDescent="0.3">
      <c r="A2" s="166" t="s">
        <v>71</v>
      </c>
      <c r="B2" s="162" t="s">
        <v>1</v>
      </c>
      <c r="C2" s="162"/>
      <c r="D2" s="162"/>
      <c r="E2" s="162"/>
      <c r="F2" s="162" t="s">
        <v>2</v>
      </c>
      <c r="G2" s="162"/>
      <c r="H2" s="162"/>
    </row>
    <row r="3" spans="1:8" ht="29.1" customHeight="1" thickTop="1" thickBot="1" x14ac:dyDescent="0.3">
      <c r="A3" s="167"/>
      <c r="B3" s="182" t="s">
        <v>54</v>
      </c>
      <c r="C3" s="183"/>
      <c r="D3" s="184" t="s">
        <v>6</v>
      </c>
      <c r="E3" s="169"/>
      <c r="F3" s="185" t="s">
        <v>54</v>
      </c>
      <c r="G3" s="186"/>
      <c r="H3" s="74" t="s">
        <v>6</v>
      </c>
    </row>
    <row r="4" spans="1:8" ht="32.450000000000003" customHeight="1" thickTop="1" x14ac:dyDescent="0.25">
      <c r="A4" s="8" t="s">
        <v>7</v>
      </c>
      <c r="B4" s="171" t="s">
        <v>83</v>
      </c>
      <c r="C4" s="172"/>
      <c r="D4" s="172"/>
      <c r="E4" s="172"/>
      <c r="F4" s="172"/>
      <c r="G4" s="172"/>
      <c r="H4" s="173"/>
    </row>
    <row r="5" spans="1:8" ht="32.450000000000003" customHeight="1" x14ac:dyDescent="0.25">
      <c r="A5" s="8" t="s">
        <v>72</v>
      </c>
      <c r="B5" s="174"/>
      <c r="C5" s="175"/>
      <c r="D5" s="175"/>
      <c r="E5" s="175"/>
      <c r="F5" s="175"/>
      <c r="G5" s="175"/>
      <c r="H5" s="173"/>
    </row>
    <row r="6" spans="1:8" ht="32.450000000000003" customHeight="1" x14ac:dyDescent="0.25">
      <c r="A6" s="40" t="s">
        <v>55</v>
      </c>
      <c r="B6" s="174"/>
      <c r="C6" s="175"/>
      <c r="D6" s="175"/>
      <c r="E6" s="175"/>
      <c r="F6" s="175"/>
      <c r="G6" s="175"/>
      <c r="H6" s="173"/>
    </row>
    <row r="7" spans="1:8" ht="32.450000000000003" customHeight="1" thickBot="1" x14ac:dyDescent="0.3">
      <c r="A7" s="41" t="s">
        <v>56</v>
      </c>
      <c r="B7" s="176"/>
      <c r="C7" s="177"/>
      <c r="D7" s="177"/>
      <c r="E7" s="177"/>
      <c r="F7" s="177"/>
      <c r="G7" s="177"/>
      <c r="H7" s="178"/>
    </row>
    <row r="8" spans="1:8" ht="29.1" customHeight="1" thickTop="1" thickBot="1" x14ac:dyDescent="0.3">
      <c r="A8" s="163" t="s">
        <v>12</v>
      </c>
      <c r="B8" s="164" t="s">
        <v>54</v>
      </c>
      <c r="C8" s="165"/>
      <c r="D8" s="169" t="s">
        <v>6</v>
      </c>
      <c r="E8" s="162"/>
      <c r="F8" s="164" t="s">
        <v>54</v>
      </c>
      <c r="G8" s="165"/>
      <c r="H8" s="169" t="s">
        <v>6</v>
      </c>
    </row>
    <row r="9" spans="1:8" ht="25.9" customHeight="1" thickTop="1" thickBot="1" x14ac:dyDescent="0.3">
      <c r="A9" s="163"/>
      <c r="B9" s="51"/>
      <c r="C9" s="54" t="s">
        <v>14</v>
      </c>
      <c r="D9" s="169"/>
      <c r="E9" s="162"/>
      <c r="F9" s="51"/>
      <c r="G9" s="54" t="s">
        <v>14</v>
      </c>
      <c r="H9" s="169"/>
    </row>
    <row r="10" spans="1:8" ht="32.450000000000003" customHeight="1" thickTop="1" x14ac:dyDescent="0.25">
      <c r="A10" s="28" t="s">
        <v>15</v>
      </c>
      <c r="B10" s="66">
        <f>B15+B22</f>
        <v>1906315</v>
      </c>
      <c r="C10" s="17"/>
      <c r="D10" s="17"/>
      <c r="E10" s="65">
        <f>E11+E14</f>
        <v>7437991884</v>
      </c>
      <c r="F10" s="66">
        <f>F15+F22</f>
        <v>1906315</v>
      </c>
      <c r="G10" s="17"/>
      <c r="H10" s="65">
        <f>H11+H14</f>
        <v>7437991884</v>
      </c>
    </row>
    <row r="11" spans="1:8" ht="32.450000000000003" customHeight="1" x14ac:dyDescent="0.25">
      <c r="A11" s="12" t="s">
        <v>73</v>
      </c>
      <c r="B11" s="67"/>
      <c r="C11" s="55"/>
      <c r="D11" s="55"/>
      <c r="E11" s="63">
        <f>E12+E13</f>
        <v>5443028961</v>
      </c>
      <c r="F11" s="30"/>
      <c r="G11" s="55"/>
      <c r="H11" s="63">
        <f>H12+H13</f>
        <v>5443028961</v>
      </c>
    </row>
    <row r="12" spans="1:8" ht="32.450000000000003" customHeight="1" x14ac:dyDescent="0.25">
      <c r="A12" s="42" t="s">
        <v>57</v>
      </c>
      <c r="B12" s="67"/>
      <c r="C12" s="55"/>
      <c r="D12" s="55"/>
      <c r="E12" s="63">
        <v>1991990581</v>
      </c>
      <c r="F12" s="30"/>
      <c r="G12" s="55"/>
      <c r="H12" s="63">
        <v>1991990581</v>
      </c>
    </row>
    <row r="13" spans="1:8" ht="32.450000000000003" customHeight="1" x14ac:dyDescent="0.25">
      <c r="A13" s="42" t="s">
        <v>58</v>
      </c>
      <c r="B13" s="67"/>
      <c r="C13" s="55"/>
      <c r="D13" s="55"/>
      <c r="E13" s="63">
        <v>3451038380</v>
      </c>
      <c r="F13" s="30"/>
      <c r="G13" s="55"/>
      <c r="H13" s="63">
        <v>3451038380</v>
      </c>
    </row>
    <row r="14" spans="1:8" ht="32.450000000000003" customHeight="1" thickBot="1" x14ac:dyDescent="0.3">
      <c r="A14" s="56" t="s">
        <v>74</v>
      </c>
      <c r="B14" s="58"/>
      <c r="C14" s="59"/>
      <c r="D14" s="59"/>
      <c r="E14" s="64">
        <f>E17+E18+E20</f>
        <v>1994962923</v>
      </c>
      <c r="F14" s="57"/>
      <c r="G14" s="59"/>
      <c r="H14" s="64">
        <f>H17+H18+H20</f>
        <v>1994962923</v>
      </c>
    </row>
    <row r="15" spans="1:8" ht="32.450000000000003" customHeight="1" x14ac:dyDescent="0.25">
      <c r="A15" s="12" t="s">
        <v>17</v>
      </c>
      <c r="B15" s="67">
        <f>SUM(B16:B21)</f>
        <v>1904317</v>
      </c>
      <c r="C15" s="55">
        <f>SUM(C16:C21)</f>
        <v>10252</v>
      </c>
      <c r="D15" s="55"/>
      <c r="E15" s="63">
        <f>SUM(E16:E21)</f>
        <v>7324465674</v>
      </c>
      <c r="F15" s="30">
        <f t="shared" ref="F15:F21" si="0">B15</f>
        <v>1904317</v>
      </c>
      <c r="G15" s="55">
        <f>SUM(G16:G21)</f>
        <v>10252</v>
      </c>
      <c r="H15" s="63">
        <f>SUM(H16:H21)</f>
        <v>7324465674</v>
      </c>
    </row>
    <row r="16" spans="1:8" ht="32.450000000000003" customHeight="1" x14ac:dyDescent="0.25">
      <c r="A16" s="44" t="s">
        <v>59</v>
      </c>
      <c r="B16" s="67">
        <v>1266898</v>
      </c>
      <c r="C16" s="43">
        <v>8717</v>
      </c>
      <c r="D16" s="55"/>
      <c r="E16" s="63">
        <v>4847604583</v>
      </c>
      <c r="F16" s="30">
        <f t="shared" si="0"/>
        <v>1266898</v>
      </c>
      <c r="G16" s="31">
        <v>8717</v>
      </c>
      <c r="H16" s="63">
        <v>4847604583</v>
      </c>
    </row>
    <row r="17" spans="1:8" ht="32.450000000000003" customHeight="1" x14ac:dyDescent="0.25">
      <c r="A17" s="44" t="s">
        <v>60</v>
      </c>
      <c r="B17" s="67">
        <v>458500</v>
      </c>
      <c r="C17" s="43">
        <v>62</v>
      </c>
      <c r="D17" s="55"/>
      <c r="E17" s="63">
        <v>1731736540</v>
      </c>
      <c r="F17" s="30">
        <f t="shared" si="0"/>
        <v>458500</v>
      </c>
      <c r="G17" s="43">
        <v>62</v>
      </c>
      <c r="H17" s="63">
        <v>1731736540</v>
      </c>
    </row>
    <row r="18" spans="1:8" ht="32.450000000000003" customHeight="1" x14ac:dyDescent="0.25">
      <c r="A18" s="44" t="s">
        <v>61</v>
      </c>
      <c r="B18" s="67">
        <v>43744</v>
      </c>
      <c r="C18" s="43">
        <v>463</v>
      </c>
      <c r="D18" s="55"/>
      <c r="E18" s="63">
        <v>165233828</v>
      </c>
      <c r="F18" s="30">
        <f t="shared" si="0"/>
        <v>43744</v>
      </c>
      <c r="G18" s="43">
        <v>463</v>
      </c>
      <c r="H18" s="63">
        <v>165233828</v>
      </c>
    </row>
    <row r="19" spans="1:8" ht="32.450000000000003" customHeight="1" x14ac:dyDescent="0.25">
      <c r="A19" s="44" t="s">
        <v>75</v>
      </c>
      <c r="B19" s="67">
        <v>7925</v>
      </c>
      <c r="C19" s="43">
        <v>73</v>
      </c>
      <c r="D19" s="55"/>
      <c r="E19" s="63">
        <v>29477855</v>
      </c>
      <c r="F19" s="30">
        <f t="shared" si="0"/>
        <v>7925</v>
      </c>
      <c r="G19" s="31">
        <v>73</v>
      </c>
      <c r="H19" s="63">
        <v>29477855</v>
      </c>
    </row>
    <row r="20" spans="1:8" ht="32.450000000000003" customHeight="1" x14ac:dyDescent="0.25">
      <c r="A20" s="44" t="s">
        <v>62</v>
      </c>
      <c r="B20" s="67">
        <v>19338</v>
      </c>
      <c r="C20" s="43">
        <v>45</v>
      </c>
      <c r="D20" s="55"/>
      <c r="E20" s="63">
        <v>97992555</v>
      </c>
      <c r="F20" s="30">
        <f t="shared" si="0"/>
        <v>19338</v>
      </c>
      <c r="G20" s="43">
        <v>45</v>
      </c>
      <c r="H20" s="63">
        <v>97992555</v>
      </c>
    </row>
    <row r="21" spans="1:8" ht="32.450000000000003" customHeight="1" x14ac:dyDescent="0.25">
      <c r="A21" s="44" t="s">
        <v>63</v>
      </c>
      <c r="B21" s="67">
        <v>107912</v>
      </c>
      <c r="C21" s="55">
        <v>892</v>
      </c>
      <c r="D21" s="55"/>
      <c r="E21" s="63">
        <v>452420313</v>
      </c>
      <c r="F21" s="30">
        <f t="shared" si="0"/>
        <v>107912</v>
      </c>
      <c r="G21" s="55">
        <v>892</v>
      </c>
      <c r="H21" s="63">
        <v>452420313</v>
      </c>
    </row>
    <row r="22" spans="1:8" ht="32.450000000000003" customHeight="1" x14ac:dyDescent="0.25">
      <c r="A22" s="69" t="s">
        <v>16</v>
      </c>
      <c r="B22" s="70">
        <f>SUM(B23:B24)</f>
        <v>1998</v>
      </c>
      <c r="C22" s="71"/>
      <c r="D22" s="71"/>
      <c r="E22" s="72">
        <f>SUM(E23:E24)</f>
        <v>113526210</v>
      </c>
      <c r="F22" s="70">
        <f>SUM(F23:F24)</f>
        <v>1998</v>
      </c>
      <c r="G22" s="73"/>
      <c r="H22" s="72">
        <f>SUM(H23:H24)</f>
        <v>113526210</v>
      </c>
    </row>
    <row r="23" spans="1:8" ht="32.450000000000003" customHeight="1" x14ac:dyDescent="0.25">
      <c r="A23" s="44" t="s">
        <v>64</v>
      </c>
      <c r="B23" s="67">
        <v>1269</v>
      </c>
      <c r="C23" s="55"/>
      <c r="D23" s="55"/>
      <c r="E23" s="63">
        <v>46979730</v>
      </c>
      <c r="F23" s="67">
        <v>1269</v>
      </c>
      <c r="G23" s="55"/>
      <c r="H23" s="32">
        <v>46979730</v>
      </c>
    </row>
    <row r="24" spans="1:8" ht="32.450000000000003" customHeight="1" thickBot="1" x14ac:dyDescent="0.3">
      <c r="A24" s="45" t="s">
        <v>65</v>
      </c>
      <c r="B24" s="68">
        <v>729</v>
      </c>
      <c r="C24" s="26"/>
      <c r="D24" s="26"/>
      <c r="E24" s="62">
        <v>66546480</v>
      </c>
      <c r="F24" s="68">
        <v>729</v>
      </c>
      <c r="G24" s="26"/>
      <c r="H24" s="14">
        <v>66546480</v>
      </c>
    </row>
    <row r="25" spans="1:8" s="47" customFormat="1" ht="24" customHeight="1" thickTop="1" x14ac:dyDescent="0.25">
      <c r="A25" s="19" t="s">
        <v>113</v>
      </c>
      <c r="B25" s="46"/>
      <c r="C25" s="46"/>
      <c r="D25" s="46"/>
      <c r="E25" s="46"/>
      <c r="F25" s="46"/>
      <c r="G25" s="46"/>
      <c r="H25" s="46"/>
    </row>
    <row r="26" spans="1:8" s="47" customFormat="1" ht="24" customHeight="1" x14ac:dyDescent="0.25">
      <c r="A26" s="19" t="s">
        <v>77</v>
      </c>
      <c r="B26" s="46"/>
      <c r="C26" s="46"/>
      <c r="D26" s="46"/>
      <c r="E26" s="46"/>
      <c r="F26" s="46"/>
      <c r="G26" s="46"/>
      <c r="H26" s="46"/>
    </row>
    <row r="27" spans="1:8" s="47" customFormat="1" ht="24" customHeight="1" x14ac:dyDescent="0.25">
      <c r="A27" s="19" t="s">
        <v>78</v>
      </c>
      <c r="B27" s="46"/>
      <c r="C27" s="46"/>
      <c r="D27" s="46"/>
      <c r="E27" s="46"/>
      <c r="F27" s="46"/>
      <c r="G27" s="46"/>
      <c r="H27" s="46"/>
    </row>
    <row r="28" spans="1:8" s="47" customFormat="1" ht="24" customHeight="1" x14ac:dyDescent="0.25">
      <c r="A28" s="81" t="s">
        <v>114</v>
      </c>
      <c r="B28" s="46"/>
      <c r="C28" s="46"/>
      <c r="D28" s="46"/>
      <c r="E28" s="46"/>
      <c r="F28" s="46"/>
      <c r="G28" s="46"/>
      <c r="H28" s="46"/>
    </row>
  </sheetData>
  <mergeCells count="13">
    <mergeCell ref="H8:H9"/>
    <mergeCell ref="B4:H7"/>
    <mergeCell ref="A1:H1"/>
    <mergeCell ref="B2:E2"/>
    <mergeCell ref="F2:H2"/>
    <mergeCell ref="B3:C3"/>
    <mergeCell ref="D3:E3"/>
    <mergeCell ref="A2:A3"/>
    <mergeCell ref="F3:G3"/>
    <mergeCell ref="A8:A9"/>
    <mergeCell ref="B8:C8"/>
    <mergeCell ref="D8:E9"/>
    <mergeCell ref="F8:G8"/>
  </mergeCells>
  <phoneticPr fontId="8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84" orientation="portrait" horizontalDpi="1200" verticalDpi="1200" r:id="rId1"/>
  <headerFooter>
    <oddHeader>&amp;C&amp;"微軟正黑體,粗體"&amp;16勞工保險局111年1月統計提要</oddHeader>
    <oddFooter>&amp;C&amp;"Arial,標準"&amp;10第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1</vt:i4>
      </vt:variant>
    </vt:vector>
  </HeadingPairs>
  <TitlesOfParts>
    <vt:vector size="5" baseType="lpstr">
      <vt:lpstr>勞工保險</vt:lpstr>
      <vt:lpstr>就業保險&amp;勞工退休金&amp;積欠墊償</vt:lpstr>
      <vt:lpstr>農民保險&amp;農民退休儲金&amp;老農津貼</vt:lpstr>
      <vt:lpstr>國民年金</vt:lpstr>
      <vt:lpstr>'農民保險&amp;農民退休儲金&amp;老農津貼'!Print_Area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2022-03-07T03:34:09Z</dcterms:created>
  <dcterms:modified xsi:type="dcterms:W3CDTF">2022-03-15T01:44:38Z</dcterms:modified>
  <dc:language/>
</cp:coreProperties>
</file>