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3980" yWindow="-45" windowWidth="13650" windowHeight="12750" tabRatio="630"/>
  </bookViews>
  <sheets>
    <sheet name="勞工保險" sheetId="8" r:id="rId1"/>
    <sheet name="就業保險&amp;勞工退休金&amp;積欠墊償" sheetId="2" r:id="rId2"/>
    <sheet name="農民保險&amp;農民退休儲金&amp;老農津貼" sheetId="3" r:id="rId3"/>
    <sheet name="國民年金" sheetId="10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B31" i="8" l="1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H16" i="10"/>
  <c r="H12" i="10" s="1"/>
  <c r="E16" i="10"/>
  <c r="H13" i="10"/>
  <c r="E13" i="10"/>
  <c r="E12" i="10"/>
  <c r="H6" i="10"/>
  <c r="E6" i="10"/>
  <c r="D6" i="10"/>
  <c r="G5" i="10"/>
  <c r="F12" i="10" l="1"/>
  <c r="B12" i="10"/>
  <c r="G35" i="8"/>
  <c r="E22" i="8"/>
  <c r="E35" i="8"/>
  <c r="D35" i="8" l="1"/>
  <c r="B35" i="8"/>
  <c r="G32" i="8"/>
  <c r="G31" i="8" s="1"/>
  <c r="E32" i="8"/>
  <c r="E31" i="8" s="1"/>
  <c r="D32" i="8"/>
  <c r="B32" i="8"/>
  <c r="G28" i="8"/>
  <c r="G13" i="8" s="1"/>
  <c r="E28" i="8"/>
  <c r="E13" i="8" s="1"/>
  <c r="D28" i="8"/>
  <c r="D13" i="8" s="1"/>
  <c r="B28" i="8"/>
  <c r="B13" i="8" s="1"/>
  <c r="G25" i="8"/>
  <c r="G16" i="8" s="1"/>
  <c r="E25" i="8"/>
  <c r="D25" i="8"/>
  <c r="B25" i="8"/>
  <c r="G22" i="8"/>
  <c r="D22" i="8"/>
  <c r="B22" i="8"/>
  <c r="G18" i="8"/>
  <c r="E18" i="8"/>
  <c r="D18" i="8"/>
  <c r="B18" i="8"/>
  <c r="F16" i="8"/>
  <c r="C16" i="8"/>
  <c r="G14" i="8"/>
  <c r="E14" i="8"/>
  <c r="D14" i="8"/>
  <c r="B14" i="8"/>
  <c r="G7" i="8"/>
  <c r="D7" i="8"/>
  <c r="F5" i="8"/>
  <c r="E4" i="8"/>
  <c r="B15" i="8" l="1"/>
  <c r="G15" i="8"/>
  <c r="G12" i="8"/>
  <c r="D21" i="8"/>
  <c r="D16" i="8"/>
  <c r="B21" i="8"/>
  <c r="B16" i="8"/>
  <c r="E16" i="8"/>
  <c r="D31" i="8"/>
  <c r="D15" i="8"/>
  <c r="G21" i="8"/>
  <c r="E21" i="8"/>
  <c r="E15" i="8"/>
  <c r="B12" i="8"/>
  <c r="D12" i="8"/>
  <c r="E12" i="8"/>
  <c r="C43" i="3"/>
  <c r="D43" i="3"/>
  <c r="F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G8" i="3" l="1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<sst xmlns="http://schemas.openxmlformats.org/spreadsheetml/2006/main" count="267" uniqueCount="123">
  <si>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</si>
  <si>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</si>
  <si>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</si>
  <si>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</si>
  <si>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</si>
  <si>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</si>
  <si>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</si>
  <si>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</si>
  <si>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</si>
  <si>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</si>
  <si>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</si>
  <si>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</si>
  <si>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</si>
  <si>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</si>
  <si>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</si>
  <si>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</si>
  <si>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</si>
  <si>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</si>
  <si>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</si>
  <si>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</si>
  <si>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</si>
  <si>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</si>
  <si>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</si>
  <si>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</si>
  <si>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</si>
  <si>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</si>
  <si>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</si>
  <si>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</si>
  <si>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</si>
  <si>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</si>
  <si>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</si>
  <si>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</si>
  <si>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</si>
  <si>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</si>
  <si>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</si>
  <si>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</si>
  <si>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</si>
  <si>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</si>
  <si>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</si>
  <si>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</si>
  <si>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</si>
  <si>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</si>
  <si>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</si>
  <si>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</si>
  <si>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</si>
  <si>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</si>
  <si>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</si>
  <si>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</si>
  <si>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</si>
  <si>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</si>
  <si>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</si>
  <si>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</si>
  <si>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</si>
  <si>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</si>
  <si>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</si>
  <si>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被保險人負擔</t>
  </si>
  <si>
    <t>政府補助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</si>
  <si>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</si>
  <si>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</si>
  <si>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</si>
  <si>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</si>
  <si>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</si>
  <si>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</si>
  <si>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</si>
  <si>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</si>
  <si>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</si>
  <si>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</si>
  <si>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</si>
  <si>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</si>
  <si>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</si>
  <si>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</si>
  <si>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</si>
  <si>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</si>
  <si>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</si>
  <si>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</si>
  <si>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</si>
  <si>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</si>
  <si>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</si>
  <si>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t xml:space="preserve">      普通事故</t>
  </si>
  <si>
    <t xml:space="preserve">      職業災害</t>
  </si>
  <si>
    <t>投保單位(月底)</t>
    <phoneticPr fontId="6" type="noConversion"/>
  </si>
  <si>
    <t>被保險人數(月底)</t>
    <phoneticPr fontId="6" type="noConversion"/>
  </si>
  <si>
    <t>生育給付(普)</t>
    <phoneticPr fontId="6" type="noConversion"/>
  </si>
  <si>
    <t xml:space="preserve">   普通事故</t>
    <phoneticPr fontId="6" type="noConversion"/>
  </si>
  <si>
    <t xml:space="preserve">   職業災害</t>
    <phoneticPr fontId="6" type="noConversion"/>
  </si>
  <si>
    <t>年金給付</t>
    <phoneticPr fontId="6" type="noConversion"/>
  </si>
  <si>
    <t xml:space="preserve">      普通事故(註2)</t>
    <phoneticPr fontId="6" type="noConversion"/>
  </si>
  <si>
    <t>老年給付(普)</t>
    <phoneticPr fontId="6" type="noConversion"/>
  </si>
  <si>
    <t xml:space="preserve">      職業災害(註3)</t>
    <phoneticPr fontId="6" type="noConversion"/>
  </si>
  <si>
    <t>失蹤津貼(職)</t>
    <phoneticPr fontId="6" type="noConversion"/>
  </si>
  <si>
    <t>職災醫療給付(職)</t>
    <phoneticPr fontId="6" type="noConversion"/>
  </si>
  <si>
    <r>
      <t>　　　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  <phoneticPr fontId="6" type="noConversion"/>
  </si>
  <si>
    <t>　　　初核人數不含國併勞。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</si>
  <si>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>3. 111</t>
    </r>
    <r>
      <rPr>
        <sz val="12"/>
        <rFont val="微軟正黑體"/>
        <family val="2"/>
        <charset val="136"/>
      </rPr>
      <t>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月起死亡給付一次給付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職業災害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不含失蹤津貼。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</si>
  <si>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0.19%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</si>
  <si>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</si>
  <si>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納保項目(註2)</t>
  </si>
  <si>
    <t>應計保險費(註3)</t>
  </si>
  <si>
    <t>保險給付(註4)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</si>
  <si>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</si>
  <si>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</si>
  <si>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</si>
  <si>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</si>
  <si>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</si>
  <si>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</si>
  <si>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</si>
  <si>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</si>
  <si>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</si>
  <si>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</si>
  <si>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</si>
  <si>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</si>
  <si>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</si>
  <si>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</si>
  <si>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</si>
  <si>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</t>
    </r>
    <r>
      <rPr>
        <sz val="12"/>
        <rFont val="Times New Roman"/>
        <family val="1"/>
        <charset val="136"/>
      </rPr>
      <t>(</t>
    </r>
    <r>
      <rPr>
        <sz val="12"/>
        <rFont val="微軟正黑體"/>
        <family val="2"/>
        <charset val="136"/>
      </rPr>
      <t>普通事故</t>
    </r>
    <r>
      <rPr>
        <sz val="12"/>
        <rFont val="Times New Roman"/>
        <family val="1"/>
        <charset val="136"/>
      </rPr>
      <t>)</t>
    </r>
    <r>
      <rPr>
        <sz val="12"/>
        <rFont val="微軟正黑體"/>
        <family val="2"/>
        <charset val="136"/>
      </rPr>
      <t>包含國併勞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1,581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 xml:space="preserve"> 7,769,673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31,222,973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</si>
  <si>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7,251,505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914,149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</si>
  <si>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5.68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</si>
  <si>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 xml:space="preserve"> 25,250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</si>
  <si>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</si>
  <si>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</si>
  <si>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</si>
  <si>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</si>
  <si>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t>　　</t>
    </r>
    <r>
      <rPr>
        <sz val="12"/>
        <rFont val="Times New Roman"/>
        <family val="1"/>
        <charset val="136"/>
      </rPr>
      <t>6. 4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870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268,004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1,106,956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</si>
</sst>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/>
      <top style="hair">
        <color rgb="FFFF0000"/>
      </top>
      <bottom style="thick">
        <color rgb="FFFF0000"/>
      </bottom>
      <diagonal/>
    </border>
    <border>
      <left/>
      <right/>
      <top style="hair">
        <color rgb="FFFF0000"/>
      </top>
      <bottom style="thick">
        <color rgb="FFFF0000"/>
      </bottom>
      <diagonal/>
    </border>
    <border>
      <left/>
      <right style="thick">
        <color rgb="FFFF0000"/>
      </right>
      <top style="hair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96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1" fillId="0" borderId="0" xfId="2" applyFont="1">
      <alignment vertical="center"/>
    </xf>
    <xf numFmtId="0" fontId="3" fillId="0" borderId="1" xfId="2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  <xf numFmtId="176" fontId="3" fillId="0" borderId="15" xfId="2" applyNumberFormat="1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6" fontId="3" fillId="0" borderId="11" xfId="2" applyNumberFormat="1" applyFont="1" applyBorder="1">
      <alignment vertical="center"/>
    </xf>
    <xf numFmtId="176" fontId="3" fillId="0" borderId="18" xfId="2" applyNumberFormat="1" applyFont="1" applyBorder="1" applyAlignment="1">
      <alignment horizontal="center" vertical="center" wrapText="1"/>
    </xf>
    <xf numFmtId="177" fontId="1" fillId="0" borderId="4" xfId="2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 indent="3"/>
    </xf>
    <xf numFmtId="0" fontId="3" fillId="0" borderId="19" xfId="2" applyFont="1" applyBorder="1" applyAlignment="1">
      <alignment horizontal="left" vertical="center" wrapText="1" indent="1"/>
    </xf>
    <xf numFmtId="177" fontId="1" fillId="0" borderId="21" xfId="2" applyNumberFormat="1" applyFont="1" applyBorder="1">
      <alignment vertical="center"/>
    </xf>
    <xf numFmtId="0" fontId="3" fillId="0" borderId="23" xfId="2" applyFont="1" applyBorder="1" applyAlignment="1">
      <alignment horizontal="left" vertical="center" wrapText="1" indent="1"/>
    </xf>
    <xf numFmtId="0" fontId="3" fillId="0" borderId="34" xfId="2" applyFont="1" applyBorder="1" applyAlignment="1">
      <alignment horizontal="left" vertical="center" wrapText="1" indent="1"/>
    </xf>
    <xf numFmtId="0" fontId="3" fillId="0" borderId="38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30" xfId="2" applyFont="1" applyBorder="1" applyAlignment="1">
      <alignment horizontal="left" vertical="center" wrapText="1" indent="1"/>
    </xf>
    <xf numFmtId="177" fontId="1" fillId="0" borderId="32" xfId="2" applyNumberFormat="1" applyFont="1" applyBorder="1" applyAlignment="1">
      <alignment vertical="center"/>
    </xf>
    <xf numFmtId="0" fontId="3" fillId="0" borderId="42" xfId="2" applyFont="1" applyBorder="1" applyAlignment="1">
      <alignment horizontal="left" vertical="center" indent="1"/>
    </xf>
    <xf numFmtId="177" fontId="1" fillId="0" borderId="44" xfId="2" applyNumberFormat="1" applyFont="1" applyBorder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9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0" xfId="2" applyNumberFormat="1" applyFont="1" applyFill="1" applyAlignment="1">
      <alignment vertical="center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0" xfId="2" applyNumberFormat="1" applyFont="1" applyFill="1">
      <alignment vertical="center"/>
    </xf>
    <xf numFmtId="177" fontId="1" fillId="0" borderId="8" xfId="2" applyNumberFormat="1" applyFont="1" applyFill="1" applyBorder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35" xfId="2" applyNumberFormat="1" applyFont="1" applyFill="1" applyBorder="1" applyAlignment="1">
      <alignment vertical="center"/>
    </xf>
    <xf numFmtId="177" fontId="1" fillId="0" borderId="39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43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6" xfId="2" applyNumberFormat="1" applyFont="1" applyFill="1" applyBorder="1" applyAlignment="1">
      <alignment vertical="center"/>
    </xf>
    <xf numFmtId="177" fontId="1" fillId="0" borderId="40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37" xfId="2" applyNumberFormat="1" applyFont="1" applyFill="1" applyBorder="1" applyAlignment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4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5" xfId="2" applyNumberFormat="1" applyFont="1" applyFill="1" applyBorder="1">
      <alignment vertical="center"/>
    </xf>
    <xf numFmtId="177" fontId="1" fillId="0" borderId="44" xfId="2" applyNumberFormat="1" applyFont="1" applyFill="1" applyBorder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6" fontId="3" fillId="0" borderId="49" xfId="2" applyNumberFormat="1" applyFont="1" applyBorder="1" applyAlignment="1">
      <alignment horizontal="center" vertical="center" wrapText="1"/>
    </xf>
    <xf numFmtId="176" fontId="3" fillId="0" borderId="50" xfId="2" applyNumberFormat="1" applyFont="1" applyBorder="1" applyAlignment="1">
      <alignment horizontal="center" vertical="center" wrapText="1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5" xfId="2" applyNumberFormat="1" applyFont="1" applyBorder="1" applyAlignment="1">
      <alignment vertical="center"/>
    </xf>
    <xf numFmtId="177" fontId="1" fillId="0" borderId="36" xfId="2" applyNumberFormat="1" applyFont="1" applyBorder="1" applyAlignment="1">
      <alignment vertical="center"/>
    </xf>
    <xf numFmtId="177" fontId="1" fillId="0" borderId="37" xfId="2" applyNumberFormat="1" applyFont="1" applyBorder="1" applyAlignment="1">
      <alignment vertical="center"/>
    </xf>
    <xf numFmtId="177" fontId="1" fillId="0" borderId="36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0" fontId="2" fillId="2" borderId="27" xfId="2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176" fontId="3" fillId="0" borderId="2" xfId="2" applyNumberFormat="1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176" fontId="3" fillId="0" borderId="15" xfId="2" applyNumberFormat="1" applyFont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0" fontId="7" fillId="2" borderId="27" xfId="2" applyFont="1" applyFill="1" applyBorder="1" applyAlignment="1">
      <alignment horizontal="center" vertical="center"/>
    </xf>
    <xf numFmtId="0" fontId="7" fillId="2" borderId="28" xfId="2" applyFont="1" applyFill="1" applyBorder="1" applyAlignment="1">
      <alignment horizontal="center" vertical="center"/>
    </xf>
    <xf numFmtId="0" fontId="7" fillId="2" borderId="29" xfId="2" applyFont="1" applyFill="1" applyBorder="1" applyAlignment="1">
      <alignment horizontal="center" vertical="center"/>
    </xf>
    <xf numFmtId="176" fontId="3" fillId="0" borderId="46" xfId="2" applyNumberFormat="1" applyFont="1" applyBorder="1" applyAlignment="1">
      <alignment horizontal="center" vertical="center" wrapText="1"/>
    </xf>
    <xf numFmtId="176" fontId="3" fillId="0" borderId="47" xfId="2" applyNumberFormat="1" applyFont="1" applyBorder="1" applyAlignment="1">
      <alignment horizontal="center" vertical="center" wrapText="1"/>
    </xf>
    <xf numFmtId="176" fontId="3" fillId="0" borderId="47" xfId="2" applyNumberFormat="1" applyFont="1" applyBorder="1" applyAlignment="1">
      <alignment horizontal="center" vertical="center"/>
    </xf>
    <xf numFmtId="176" fontId="3" fillId="0" borderId="48" xfId="2" applyNumberFormat="1" applyFont="1" applyBorder="1" applyAlignment="1">
      <alignment horizontal="center" vertical="center"/>
    </xf>
    <xf numFmtId="176" fontId="3" fillId="0" borderId="13" xfId="2" applyNumberFormat="1" applyFont="1" applyBorder="1" applyAlignment="1">
      <alignment horizontal="center" vertical="center" wrapText="1"/>
    </xf>
    <xf numFmtId="176" fontId="3" fillId="0" borderId="14" xfId="2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4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2.75" style="69" customWidth="1"/>
    <col min="2" max="3" width="11.875" style="93" customWidth="1"/>
    <col min="4" max="4" width="18.875" style="93" customWidth="1"/>
    <col min="5" max="6" width="11.875" style="93" customWidth="1"/>
    <col min="7" max="7" width="18.875" style="93" customWidth="1"/>
    <col min="8" max="1025" width="9" style="69"/>
    <col min="1026" max="16384" width="9" style="95"/>
  </cols>
  <sheetData>
    <row r="1" spans="1:7" ht="29.25" customHeight="1" thickTop="1" thickBot="1" x14ac:dyDescent="0.3">
      <c r="A1" s="164" t="s">
        <v>0</v>
      </c>
      <c r="B1" s="165"/>
      <c r="C1" s="165"/>
      <c r="D1" s="165"/>
      <c r="E1" s="165"/>
      <c r="F1" s="165"/>
      <c r="G1" s="166"/>
    </row>
    <row r="2" spans="1:7" ht="23.25" customHeight="1" thickTop="1" thickBot="1" x14ac:dyDescent="0.3">
      <c r="A2" s="70"/>
      <c r="B2" s="167" t="s">
        <v>1</v>
      </c>
      <c r="C2" s="167"/>
      <c r="D2" s="167"/>
      <c r="E2" s="167" t="s">
        <v>2</v>
      </c>
      <c r="F2" s="167"/>
      <c r="G2" s="167"/>
    </row>
    <row r="3" spans="1:7" ht="33" customHeight="1" thickTop="1" thickBot="1" x14ac:dyDescent="0.3">
      <c r="A3" s="70" t="s">
        <v>3</v>
      </c>
      <c r="B3" s="71" t="s">
        <v>4</v>
      </c>
      <c r="C3" s="72" t="s">
        <v>5</v>
      </c>
      <c r="D3" s="73" t="s">
        <v>6</v>
      </c>
      <c r="E3" s="71" t="s">
        <v>4</v>
      </c>
      <c r="F3" s="72" t="s">
        <v>5</v>
      </c>
      <c r="G3" s="73" t="s">
        <v>6</v>
      </c>
    </row>
    <row r="4" spans="1:7" ht="21.2" customHeight="1" thickTop="1" x14ac:dyDescent="0.25">
      <c r="A4" s="74" t="s">
        <v>80</v>
      </c>
      <c r="B4" s="96">
        <v>594738</v>
      </c>
      <c r="C4" s="97"/>
      <c r="D4" s="98"/>
      <c r="E4" s="96">
        <f>B4</f>
        <v>594738</v>
      </c>
      <c r="F4" s="97"/>
      <c r="G4" s="98"/>
    </row>
    <row r="5" spans="1:7" ht="21.2" customHeight="1" x14ac:dyDescent="0.25">
      <c r="A5" s="75" t="s">
        <v>81</v>
      </c>
      <c r="B5" s="99"/>
      <c r="C5" s="100">
        <v>10809587</v>
      </c>
      <c r="D5" s="101"/>
      <c r="E5" s="99"/>
      <c r="F5" s="100">
        <f>C5</f>
        <v>10809587</v>
      </c>
      <c r="G5" s="101"/>
    </row>
    <row r="6" spans="1:7" ht="21.2" customHeight="1" x14ac:dyDescent="0.25">
      <c r="A6" s="75" t="s">
        <v>8</v>
      </c>
      <c r="B6" s="102"/>
      <c r="C6" s="102"/>
      <c r="D6" s="101">
        <v>33403</v>
      </c>
      <c r="E6" s="102"/>
      <c r="F6" s="102"/>
      <c r="G6" s="101">
        <v>33365</v>
      </c>
    </row>
    <row r="7" spans="1:7" ht="21.2" customHeight="1" x14ac:dyDescent="0.25">
      <c r="A7" s="75" t="s">
        <v>9</v>
      </c>
      <c r="B7" s="102"/>
      <c r="C7" s="102"/>
      <c r="D7" s="101">
        <f>D8+D9</f>
        <v>37389741725</v>
      </c>
      <c r="E7" s="102"/>
      <c r="F7" s="102"/>
      <c r="G7" s="101">
        <f>G8+G9</f>
        <v>148920170124</v>
      </c>
    </row>
    <row r="8" spans="1:7" ht="21.2" customHeight="1" x14ac:dyDescent="0.25">
      <c r="A8" s="76" t="s">
        <v>10</v>
      </c>
      <c r="B8" s="103"/>
      <c r="C8" s="103"/>
      <c r="D8" s="101">
        <v>36712217829</v>
      </c>
      <c r="E8" s="103"/>
      <c r="F8" s="103"/>
      <c r="G8" s="101">
        <v>146220293021</v>
      </c>
    </row>
    <row r="9" spans="1:7" ht="21.2" customHeight="1" thickBot="1" x14ac:dyDescent="0.3">
      <c r="A9" s="76" t="s">
        <v>11</v>
      </c>
      <c r="B9" s="103"/>
      <c r="C9" s="103"/>
      <c r="D9" s="104">
        <v>677523896</v>
      </c>
      <c r="E9" s="103"/>
      <c r="F9" s="103"/>
      <c r="G9" s="101">
        <v>2699877103</v>
      </c>
    </row>
    <row r="10" spans="1:7" ht="21.95" customHeight="1" thickTop="1" thickBot="1" x14ac:dyDescent="0.3">
      <c r="A10" s="168" t="s">
        <v>12</v>
      </c>
      <c r="B10" s="169" t="s">
        <v>13</v>
      </c>
      <c r="C10" s="170"/>
      <c r="D10" s="171" t="s">
        <v>6</v>
      </c>
      <c r="E10" s="169" t="s">
        <v>13</v>
      </c>
      <c r="F10" s="170"/>
      <c r="G10" s="171" t="s">
        <v>6</v>
      </c>
    </row>
    <row r="11" spans="1:7" ht="21.95" customHeight="1" thickTop="1" thickBot="1" x14ac:dyDescent="0.3">
      <c r="A11" s="168"/>
      <c r="B11" s="77"/>
      <c r="C11" s="78" t="s">
        <v>14</v>
      </c>
      <c r="D11" s="171"/>
      <c r="E11" s="77"/>
      <c r="F11" s="78" t="s">
        <v>14</v>
      </c>
      <c r="G11" s="171"/>
    </row>
    <row r="12" spans="1:7" ht="21.2" customHeight="1" thickTop="1" x14ac:dyDescent="0.25">
      <c r="A12" s="74" t="s">
        <v>15</v>
      </c>
      <c r="B12" s="105">
        <f>B13+B14</f>
        <v>2016408</v>
      </c>
      <c r="C12" s="79"/>
      <c r="D12" s="98">
        <f>D13+D14</f>
        <v>39561123274</v>
      </c>
      <c r="E12" s="105">
        <f>E13+E14</f>
        <v>2474481</v>
      </c>
      <c r="F12" s="117"/>
      <c r="G12" s="98">
        <f>G13+G14</f>
        <v>157412252837</v>
      </c>
    </row>
    <row r="13" spans="1:7" ht="21.2" customHeight="1" x14ac:dyDescent="0.25">
      <c r="A13" s="76" t="s">
        <v>10</v>
      </c>
      <c r="B13" s="96">
        <f>B17+B19+B23+B26+B28+B33+B36</f>
        <v>1609303</v>
      </c>
      <c r="C13" s="80"/>
      <c r="D13" s="101">
        <f>D17+D19+D23+D26+D28+D33+D36</f>
        <v>38825750804</v>
      </c>
      <c r="E13" s="96">
        <f>E17+E19+E23+E26+E28+E33+E36</f>
        <v>1727275</v>
      </c>
      <c r="F13" s="100"/>
      <c r="G13" s="101">
        <f>G17+G19+G23+G26+G28+G33+G36</f>
        <v>155402458547</v>
      </c>
    </row>
    <row r="14" spans="1:7" ht="21.2" customHeight="1" thickBot="1" x14ac:dyDescent="0.3">
      <c r="A14" s="76" t="s">
        <v>11</v>
      </c>
      <c r="B14" s="96">
        <f>B20+B24+B27+B34+B37+B38+B39</f>
        <v>407105</v>
      </c>
      <c r="C14" s="80"/>
      <c r="D14" s="101">
        <f>D20+D24+D27+D34+D37+D38+D39</f>
        <v>735372470</v>
      </c>
      <c r="E14" s="96">
        <f>E20+E24+E27+E34+E37+E38+E39</f>
        <v>747206</v>
      </c>
      <c r="F14" s="100"/>
      <c r="G14" s="101">
        <f>G20+G24+G27+G34+G37+G38+G39</f>
        <v>2009794290</v>
      </c>
    </row>
    <row r="15" spans="1:7" ht="21.2" customHeight="1" x14ac:dyDescent="0.25">
      <c r="A15" s="81" t="s">
        <v>16</v>
      </c>
      <c r="B15" s="106">
        <f>B17+B18+B22+B29+B32+B38+B39</f>
        <v>441879</v>
      </c>
      <c r="C15" s="82"/>
      <c r="D15" s="118">
        <f>D17+D18+D22+D29+D32+D38+D39</f>
        <v>11543354195</v>
      </c>
      <c r="E15" s="106">
        <f>E17+E18+E22+E29+E32+E38+E39</f>
        <v>899952</v>
      </c>
      <c r="F15" s="119"/>
      <c r="G15" s="118">
        <f>G17+G18+G22+G29+G32+G38+G39</f>
        <v>46522316101</v>
      </c>
    </row>
    <row r="16" spans="1:7" ht="21.2" customHeight="1" thickBot="1" x14ac:dyDescent="0.3">
      <c r="A16" s="83" t="s">
        <v>17</v>
      </c>
      <c r="B16" s="107">
        <f t="shared" ref="B16:G16" si="0">B25+B30+B35</f>
        <v>1574529</v>
      </c>
      <c r="C16" s="113">
        <f t="shared" si="0"/>
        <v>12918</v>
      </c>
      <c r="D16" s="120">
        <f t="shared" si="0"/>
        <v>28017769079</v>
      </c>
      <c r="E16" s="107">
        <f t="shared" si="0"/>
        <v>1574529</v>
      </c>
      <c r="F16" s="113">
        <f t="shared" si="0"/>
        <v>45946</v>
      </c>
      <c r="G16" s="120">
        <f t="shared" si="0"/>
        <v>110889936736</v>
      </c>
    </row>
    <row r="17" spans="1:7" ht="21.2" customHeight="1" x14ac:dyDescent="0.25">
      <c r="A17" s="81" t="s">
        <v>82</v>
      </c>
      <c r="B17" s="108">
        <v>8296</v>
      </c>
      <c r="C17" s="114"/>
      <c r="D17" s="121">
        <v>547864773</v>
      </c>
      <c r="E17" s="108">
        <v>36427</v>
      </c>
      <c r="F17" s="114"/>
      <c r="G17" s="121">
        <v>2400767144</v>
      </c>
    </row>
    <row r="18" spans="1:7" ht="21.2" customHeight="1" x14ac:dyDescent="0.25">
      <c r="A18" s="84" t="s">
        <v>19</v>
      </c>
      <c r="B18" s="109">
        <f>B19+B20</f>
        <v>12611</v>
      </c>
      <c r="C18" s="115"/>
      <c r="D18" s="122">
        <f>D19+D20</f>
        <v>254149197</v>
      </c>
      <c r="E18" s="109">
        <f>E19+E20</f>
        <v>49814</v>
      </c>
      <c r="F18" s="115"/>
      <c r="G18" s="122">
        <f>G19+G20</f>
        <v>1029575525</v>
      </c>
    </row>
    <row r="19" spans="1:7" ht="21.2" customHeight="1" x14ac:dyDescent="0.25">
      <c r="A19" s="76" t="s">
        <v>83</v>
      </c>
      <c r="B19" s="96">
        <v>8845</v>
      </c>
      <c r="C19" s="87"/>
      <c r="D19" s="123">
        <v>74529249</v>
      </c>
      <c r="E19" s="96">
        <v>34694</v>
      </c>
      <c r="F19" s="87"/>
      <c r="G19" s="123">
        <v>303338840</v>
      </c>
    </row>
    <row r="20" spans="1:7" ht="21.2" customHeight="1" x14ac:dyDescent="0.25">
      <c r="A20" s="85" t="s">
        <v>84</v>
      </c>
      <c r="B20" s="110">
        <v>3766</v>
      </c>
      <c r="C20" s="116"/>
      <c r="D20" s="124">
        <v>179619948</v>
      </c>
      <c r="E20" s="110">
        <v>15120</v>
      </c>
      <c r="F20" s="116"/>
      <c r="G20" s="124">
        <v>726236685</v>
      </c>
    </row>
    <row r="21" spans="1:7" ht="21.2" customHeight="1" x14ac:dyDescent="0.25">
      <c r="A21" s="84" t="s">
        <v>20</v>
      </c>
      <c r="B21" s="109">
        <f>B22+B25</f>
        <v>6534</v>
      </c>
      <c r="C21" s="115"/>
      <c r="D21" s="122">
        <f>D22+D25</f>
        <v>433842396</v>
      </c>
      <c r="E21" s="109">
        <f>E22+E25</f>
        <v>10597</v>
      </c>
      <c r="F21" s="115"/>
      <c r="G21" s="122">
        <f>G22+G25</f>
        <v>1741527784</v>
      </c>
    </row>
    <row r="22" spans="1:7" ht="21.2" customHeight="1" x14ac:dyDescent="0.25">
      <c r="A22" s="86" t="s">
        <v>21</v>
      </c>
      <c r="B22" s="96">
        <f>B23+B24</f>
        <v>1346</v>
      </c>
      <c r="C22" s="87"/>
      <c r="D22" s="123">
        <f>D23+D24</f>
        <v>371928786</v>
      </c>
      <c r="E22" s="96">
        <f>E23+E24</f>
        <v>5409</v>
      </c>
      <c r="F22" s="87"/>
      <c r="G22" s="123">
        <f>G23+G24</f>
        <v>1498128740</v>
      </c>
    </row>
    <row r="23" spans="1:7" ht="21.2" customHeight="1" x14ac:dyDescent="0.25">
      <c r="A23" s="86" t="s">
        <v>78</v>
      </c>
      <c r="B23" s="96">
        <v>1181</v>
      </c>
      <c r="C23" s="87"/>
      <c r="D23" s="123">
        <v>317303447</v>
      </c>
      <c r="E23" s="96">
        <v>4784</v>
      </c>
      <c r="F23" s="87"/>
      <c r="G23" s="123">
        <v>1290697510</v>
      </c>
    </row>
    <row r="24" spans="1:7" ht="21.2" customHeight="1" x14ac:dyDescent="0.25">
      <c r="A24" s="86" t="s">
        <v>79</v>
      </c>
      <c r="B24" s="96">
        <v>165</v>
      </c>
      <c r="C24" s="87"/>
      <c r="D24" s="123">
        <v>54625339</v>
      </c>
      <c r="E24" s="96">
        <v>625</v>
      </c>
      <c r="F24" s="87"/>
      <c r="G24" s="123">
        <v>207431230</v>
      </c>
    </row>
    <row r="25" spans="1:7" ht="21.2" customHeight="1" x14ac:dyDescent="0.25">
      <c r="A25" s="86" t="s">
        <v>85</v>
      </c>
      <c r="B25" s="96">
        <f>B26+B27</f>
        <v>5188</v>
      </c>
      <c r="C25" s="87">
        <v>33</v>
      </c>
      <c r="D25" s="123">
        <f>D26+D27</f>
        <v>61913610</v>
      </c>
      <c r="E25" s="96">
        <f>E26+E27</f>
        <v>5188</v>
      </c>
      <c r="F25" s="87">
        <v>138</v>
      </c>
      <c r="G25" s="123">
        <f>G26+G27</f>
        <v>243399044</v>
      </c>
    </row>
    <row r="26" spans="1:7" ht="21.2" customHeight="1" x14ac:dyDescent="0.25">
      <c r="A26" s="86" t="s">
        <v>86</v>
      </c>
      <c r="B26" s="96">
        <v>4596</v>
      </c>
      <c r="C26" s="87"/>
      <c r="D26" s="123">
        <v>49492550</v>
      </c>
      <c r="E26" s="96">
        <v>4596</v>
      </c>
      <c r="F26" s="87"/>
      <c r="G26" s="123">
        <v>198251778</v>
      </c>
    </row>
    <row r="27" spans="1:7" ht="21.2" customHeight="1" x14ac:dyDescent="0.25">
      <c r="A27" s="86" t="s">
        <v>79</v>
      </c>
      <c r="B27" s="96">
        <v>592</v>
      </c>
      <c r="C27" s="87"/>
      <c r="D27" s="123">
        <v>12421060</v>
      </c>
      <c r="E27" s="96">
        <v>592</v>
      </c>
      <c r="F27" s="87"/>
      <c r="G27" s="123">
        <v>45147266</v>
      </c>
    </row>
    <row r="28" spans="1:7" ht="21.2" customHeight="1" x14ac:dyDescent="0.25">
      <c r="A28" s="84" t="s">
        <v>87</v>
      </c>
      <c r="B28" s="109">
        <f>B29+B30</f>
        <v>1535693</v>
      </c>
      <c r="C28" s="115"/>
      <c r="D28" s="122">
        <f>D29+D30</f>
        <v>35187107713</v>
      </c>
      <c r="E28" s="109">
        <f>E29+E30</f>
        <v>1556586</v>
      </c>
      <c r="F28" s="115"/>
      <c r="G28" s="122">
        <f>G29+G30</f>
        <v>140290053446</v>
      </c>
    </row>
    <row r="29" spans="1:7" ht="21.2" customHeight="1" x14ac:dyDescent="0.25">
      <c r="A29" s="86" t="s">
        <v>21</v>
      </c>
      <c r="B29" s="96">
        <v>6683</v>
      </c>
      <c r="C29" s="87"/>
      <c r="D29" s="123">
        <v>7736087220</v>
      </c>
      <c r="E29" s="96">
        <v>27576</v>
      </c>
      <c r="F29" s="87"/>
      <c r="G29" s="123">
        <v>31625311513</v>
      </c>
    </row>
    <row r="30" spans="1:7" ht="21.2" customHeight="1" x14ac:dyDescent="0.25">
      <c r="A30" s="86" t="s">
        <v>22</v>
      </c>
      <c r="B30" s="96">
        <v>1529010</v>
      </c>
      <c r="C30" s="87">
        <v>12343</v>
      </c>
      <c r="D30" s="123">
        <v>27451020493</v>
      </c>
      <c r="E30" s="96">
        <v>1529010</v>
      </c>
      <c r="F30" s="87">
        <v>43677</v>
      </c>
      <c r="G30" s="123">
        <v>108664741933</v>
      </c>
    </row>
    <row r="31" spans="1:7" ht="21.2" customHeight="1" x14ac:dyDescent="0.25">
      <c r="A31" s="84" t="s">
        <v>23</v>
      </c>
      <c r="B31" s="109">
        <f>B32+B35</f>
        <v>52253</v>
      </c>
      <c r="C31" s="115"/>
      <c r="D31" s="122">
        <f>D32+D35</f>
        <v>2696652186</v>
      </c>
      <c r="E31" s="109">
        <f>E32+E35</f>
        <v>91840</v>
      </c>
      <c r="F31" s="115"/>
      <c r="G31" s="122">
        <f>G32+G35</f>
        <v>11126627367</v>
      </c>
    </row>
    <row r="32" spans="1:7" ht="21.2" customHeight="1" x14ac:dyDescent="0.25">
      <c r="A32" s="86" t="s">
        <v>21</v>
      </c>
      <c r="B32" s="96">
        <f>B33+B34</f>
        <v>11922</v>
      </c>
      <c r="C32" s="87"/>
      <c r="D32" s="123">
        <f>D33+D34</f>
        <v>2191817210</v>
      </c>
      <c r="E32" s="96">
        <f>E33+E34</f>
        <v>51509</v>
      </c>
      <c r="F32" s="87"/>
      <c r="G32" s="123">
        <f>G33+G34</f>
        <v>9144831608</v>
      </c>
    </row>
    <row r="33" spans="1:7" ht="21.2" customHeight="1" x14ac:dyDescent="0.25">
      <c r="A33" s="86" t="s">
        <v>78</v>
      </c>
      <c r="B33" s="96">
        <v>11902</v>
      </c>
      <c r="C33" s="87"/>
      <c r="D33" s="123">
        <v>2166405270</v>
      </c>
      <c r="E33" s="96">
        <v>51398</v>
      </c>
      <c r="F33" s="87"/>
      <c r="G33" s="123">
        <v>9019919948</v>
      </c>
    </row>
    <row r="34" spans="1:7" ht="21.2" customHeight="1" x14ac:dyDescent="0.25">
      <c r="A34" s="86" t="s">
        <v>88</v>
      </c>
      <c r="B34" s="96">
        <v>20</v>
      </c>
      <c r="C34" s="87"/>
      <c r="D34" s="123">
        <v>25411940</v>
      </c>
      <c r="E34" s="96">
        <v>111</v>
      </c>
      <c r="F34" s="87"/>
      <c r="G34" s="123">
        <v>124911660</v>
      </c>
    </row>
    <row r="35" spans="1:7" ht="21.2" customHeight="1" x14ac:dyDescent="0.25">
      <c r="A35" s="86" t="s">
        <v>22</v>
      </c>
      <c r="B35" s="96">
        <f>B36+B37</f>
        <v>40331</v>
      </c>
      <c r="C35" s="87">
        <v>542</v>
      </c>
      <c r="D35" s="123">
        <f>D36+D37</f>
        <v>504834976</v>
      </c>
      <c r="E35" s="96">
        <f>E36+E37</f>
        <v>40331</v>
      </c>
      <c r="F35" s="87">
        <v>2131</v>
      </c>
      <c r="G35" s="123">
        <f>G36+G37</f>
        <v>1981795759</v>
      </c>
    </row>
    <row r="36" spans="1:7" ht="21.2" customHeight="1" x14ac:dyDescent="0.25">
      <c r="A36" s="86" t="s">
        <v>78</v>
      </c>
      <c r="B36" s="96">
        <v>38790</v>
      </c>
      <c r="C36" s="87"/>
      <c r="D36" s="123">
        <v>483047802</v>
      </c>
      <c r="E36" s="96">
        <v>38790</v>
      </c>
      <c r="F36" s="87"/>
      <c r="G36" s="123">
        <v>1899429881</v>
      </c>
    </row>
    <row r="37" spans="1:7" ht="21.2" customHeight="1" x14ac:dyDescent="0.25">
      <c r="A37" s="86" t="s">
        <v>79</v>
      </c>
      <c r="B37" s="96">
        <v>1541</v>
      </c>
      <c r="C37" s="87"/>
      <c r="D37" s="123">
        <v>21787174</v>
      </c>
      <c r="E37" s="96">
        <v>1541</v>
      </c>
      <c r="F37" s="87"/>
      <c r="G37" s="123">
        <v>82365878</v>
      </c>
    </row>
    <row r="38" spans="1:7" ht="21.2" customHeight="1" x14ac:dyDescent="0.25">
      <c r="A38" s="88" t="s">
        <v>89</v>
      </c>
      <c r="B38" s="111">
        <v>0</v>
      </c>
      <c r="C38" s="89"/>
      <c r="D38" s="125">
        <v>92190</v>
      </c>
      <c r="E38" s="111">
        <v>0</v>
      </c>
      <c r="F38" s="126"/>
      <c r="G38" s="125">
        <v>1933539</v>
      </c>
    </row>
    <row r="39" spans="1:7" ht="21.2" customHeight="1" thickBot="1" x14ac:dyDescent="0.3">
      <c r="A39" s="90" t="s">
        <v>90</v>
      </c>
      <c r="B39" s="112">
        <v>401021</v>
      </c>
      <c r="C39" s="91"/>
      <c r="D39" s="127">
        <v>441414819</v>
      </c>
      <c r="E39" s="112">
        <v>729217</v>
      </c>
      <c r="F39" s="128"/>
      <c r="G39" s="127">
        <v>821768032</v>
      </c>
    </row>
    <row r="40" spans="1:7" ht="16.5" customHeight="1" thickTop="1" x14ac:dyDescent="0.25">
      <c r="A40" s="92" t="s">
        <v>94</v>
      </c>
    </row>
    <row r="41" spans="1:7" ht="16.5" customHeight="1" x14ac:dyDescent="0.25">
      <c r="A41" s="92" t="s">
        <v>91</v>
      </c>
    </row>
    <row r="42" spans="1:7" ht="17.100000000000001" customHeight="1" x14ac:dyDescent="0.25">
      <c r="A42" s="94" t="s">
        <v>114</v>
      </c>
    </row>
    <row r="43" spans="1:7" ht="17.100000000000001" customHeight="1" x14ac:dyDescent="0.25">
      <c r="A43" s="92" t="s">
        <v>92</v>
      </c>
    </row>
    <row r="44" spans="1:7" ht="17.100000000000001" customHeight="1" x14ac:dyDescent="0.25">
      <c r="A44" s="94" t="s">
        <v>93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4" orientation="portrait" useFirstPageNumber="1" horizontalDpi="1200" verticalDpi="1200" r:id="rId1"/>
  <headerFooter>
    <oddHeader>&amp;C&amp;"微軟正黑體,粗體"&amp;16勞工保險局111年4月統計提要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72" t="s">
        <v>24</v>
      </c>
      <c r="B1" s="173"/>
      <c r="C1" s="173"/>
      <c r="D1" s="173"/>
      <c r="E1" s="173"/>
      <c r="F1" s="173"/>
      <c r="G1" s="174"/>
    </row>
    <row r="2" spans="1:7" ht="25.35" customHeight="1" thickTop="1" thickBot="1" x14ac:dyDescent="0.3">
      <c r="A2" s="3"/>
      <c r="B2" s="175" t="s">
        <v>1</v>
      </c>
      <c r="C2" s="175"/>
      <c r="D2" s="175"/>
      <c r="E2" s="175" t="s">
        <v>2</v>
      </c>
      <c r="F2" s="175"/>
      <c r="G2" s="175"/>
    </row>
    <row r="3" spans="1:7" ht="32.1" customHeight="1" thickTop="1" thickBot="1" x14ac:dyDescent="0.3">
      <c r="A3" s="3" t="s">
        <v>3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60</v>
      </c>
      <c r="B4" s="20">
        <v>546890</v>
      </c>
      <c r="C4" s="21"/>
      <c r="D4" s="7"/>
      <c r="E4" s="20">
        <f>B4</f>
        <v>546890</v>
      </c>
      <c r="F4" s="21"/>
      <c r="G4" s="7"/>
    </row>
    <row r="5" spans="1:7" ht="20.100000000000001" customHeight="1" x14ac:dyDescent="0.25">
      <c r="A5" s="8" t="s">
        <v>61</v>
      </c>
      <c r="B5" s="22"/>
      <c r="C5" s="23">
        <v>7221555</v>
      </c>
      <c r="D5" s="11"/>
      <c r="E5" s="22"/>
      <c r="F5" s="23">
        <f>C5</f>
        <v>7221555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35072</v>
      </c>
      <c r="E6" s="13"/>
      <c r="F6" s="13"/>
      <c r="G6" s="11">
        <v>35006</v>
      </c>
    </row>
    <row r="7" spans="1:7" ht="20.100000000000001" customHeight="1" thickBot="1" x14ac:dyDescent="0.3">
      <c r="A7" s="24" t="s">
        <v>9</v>
      </c>
      <c r="B7" s="25"/>
      <c r="C7" s="26"/>
      <c r="D7" s="14">
        <v>2554754730</v>
      </c>
      <c r="E7" s="27"/>
      <c r="F7" s="27"/>
      <c r="G7" s="14">
        <v>10154235252</v>
      </c>
    </row>
    <row r="8" spans="1:7" ht="19.5" customHeight="1" thickTop="1" thickBot="1" x14ac:dyDescent="0.3">
      <c r="A8" s="179" t="s">
        <v>12</v>
      </c>
      <c r="B8" s="177" t="s">
        <v>13</v>
      </c>
      <c r="C8" s="177"/>
      <c r="D8" s="177" t="s">
        <v>6</v>
      </c>
      <c r="E8" s="177" t="s">
        <v>13</v>
      </c>
      <c r="F8" s="177"/>
      <c r="G8" s="177" t="s">
        <v>6</v>
      </c>
    </row>
    <row r="9" spans="1:7" ht="17.25" thickBot="1" x14ac:dyDescent="0.3">
      <c r="A9" s="180"/>
      <c r="B9" s="44"/>
      <c r="C9" s="45" t="s">
        <v>25</v>
      </c>
      <c r="D9" s="181"/>
      <c r="E9" s="15"/>
      <c r="F9" s="45" t="s">
        <v>25</v>
      </c>
      <c r="G9" s="181"/>
    </row>
    <row r="10" spans="1:7" ht="20.100000000000001" customHeight="1" thickTop="1" x14ac:dyDescent="0.25">
      <c r="A10" s="28" t="s">
        <v>15</v>
      </c>
      <c r="B10" s="16">
        <f t="shared" ref="B10:G10" si="0">SUM(B11:B15)</f>
        <v>223455</v>
      </c>
      <c r="C10" s="17">
        <f t="shared" si="0"/>
        <v>44494</v>
      </c>
      <c r="D10" s="29">
        <f t="shared" si="0"/>
        <v>1772063356</v>
      </c>
      <c r="E10" s="16">
        <f t="shared" si="0"/>
        <v>442574</v>
      </c>
      <c r="F10" s="17">
        <f t="shared" si="0"/>
        <v>96150</v>
      </c>
      <c r="G10" s="29">
        <f t="shared" si="0"/>
        <v>6848498347</v>
      </c>
    </row>
    <row r="11" spans="1:7" ht="20.100000000000001" customHeight="1" x14ac:dyDescent="0.25">
      <c r="A11" s="12" t="s">
        <v>26</v>
      </c>
      <c r="B11" s="5">
        <v>26229</v>
      </c>
      <c r="C11" s="10">
        <v>4943</v>
      </c>
      <c r="D11" s="18">
        <v>649413255</v>
      </c>
      <c r="E11" s="30">
        <v>115464</v>
      </c>
      <c r="F11" s="31">
        <v>21822</v>
      </c>
      <c r="G11" s="32">
        <v>2800384443</v>
      </c>
    </row>
    <row r="12" spans="1:7" ht="20.100000000000001" customHeight="1" x14ac:dyDescent="0.25">
      <c r="A12" s="12" t="s">
        <v>27</v>
      </c>
      <c r="B12" s="5">
        <v>2426</v>
      </c>
      <c r="C12" s="10">
        <f>B12</f>
        <v>2426</v>
      </c>
      <c r="D12" s="18">
        <v>115607712</v>
      </c>
      <c r="E12" s="5">
        <v>11526</v>
      </c>
      <c r="F12" s="10">
        <v>11526</v>
      </c>
      <c r="G12" s="18">
        <v>556979003</v>
      </c>
    </row>
    <row r="13" spans="1:7" ht="20.100000000000001" customHeight="1" x14ac:dyDescent="0.25">
      <c r="A13" s="12" t="s">
        <v>28</v>
      </c>
      <c r="B13" s="5">
        <v>1224</v>
      </c>
      <c r="C13" s="10">
        <v>445</v>
      </c>
      <c r="D13" s="18">
        <v>30413092</v>
      </c>
      <c r="E13" s="5">
        <v>5259</v>
      </c>
      <c r="F13" s="10">
        <v>1335</v>
      </c>
      <c r="G13" s="18">
        <v>122496231</v>
      </c>
    </row>
    <row r="14" spans="1:7" ht="20.100000000000001" customHeight="1" x14ac:dyDescent="0.25">
      <c r="A14" s="12" t="s">
        <v>29</v>
      </c>
      <c r="B14" s="5">
        <v>41069</v>
      </c>
      <c r="C14" s="10">
        <v>8132</v>
      </c>
      <c r="D14" s="18">
        <v>852537043</v>
      </c>
      <c r="E14" s="5">
        <v>158039</v>
      </c>
      <c r="F14" s="10">
        <v>32978</v>
      </c>
      <c r="G14" s="18">
        <v>3244701543</v>
      </c>
    </row>
    <row r="15" spans="1:7" ht="20.100000000000001" customHeight="1" thickBot="1" x14ac:dyDescent="0.3">
      <c r="A15" s="33" t="s">
        <v>30</v>
      </c>
      <c r="B15" s="129">
        <v>152507</v>
      </c>
      <c r="C15" s="130">
        <v>28548</v>
      </c>
      <c r="D15" s="131">
        <v>124092254</v>
      </c>
      <c r="E15" s="129">
        <v>152286</v>
      </c>
      <c r="F15" s="130">
        <v>28489</v>
      </c>
      <c r="G15" s="131">
        <v>123937127</v>
      </c>
    </row>
    <row r="16" spans="1:7" ht="15.95" customHeight="1" thickTop="1" x14ac:dyDescent="0.25">
      <c r="A16" s="19" t="s">
        <v>68</v>
      </c>
    </row>
    <row r="17" spans="1:7" ht="9.9499999999999993" customHeight="1" thickBot="1" x14ac:dyDescent="0.3">
      <c r="A17" s="19"/>
    </row>
    <row r="18" spans="1:7" ht="23.1" customHeight="1" thickTop="1" thickBot="1" x14ac:dyDescent="0.3">
      <c r="A18" s="172" t="s">
        <v>40</v>
      </c>
      <c r="B18" s="173"/>
      <c r="C18" s="173"/>
      <c r="D18" s="173"/>
      <c r="E18" s="173"/>
      <c r="F18" s="173"/>
      <c r="G18" s="174"/>
    </row>
    <row r="19" spans="1:7" ht="25.15" customHeight="1" thickTop="1" thickBot="1" x14ac:dyDescent="0.3">
      <c r="A19" s="3"/>
      <c r="B19" s="175" t="s">
        <v>1</v>
      </c>
      <c r="C19" s="175"/>
      <c r="D19" s="175"/>
      <c r="E19" s="175" t="s">
        <v>2</v>
      </c>
      <c r="F19" s="175"/>
      <c r="G19" s="175"/>
    </row>
    <row r="20" spans="1:7" ht="32.1" customHeight="1" thickTop="1" thickBot="1" x14ac:dyDescent="0.3">
      <c r="A20" s="3" t="s">
        <v>32</v>
      </c>
      <c r="B20" s="41" t="s">
        <v>4</v>
      </c>
      <c r="C20" s="42" t="s">
        <v>5</v>
      </c>
      <c r="D20" s="43" t="s">
        <v>6</v>
      </c>
      <c r="E20" s="41" t="s">
        <v>4</v>
      </c>
      <c r="F20" s="42" t="s">
        <v>5</v>
      </c>
      <c r="G20" s="43" t="s">
        <v>6</v>
      </c>
    </row>
    <row r="21" spans="1:7" ht="20.100000000000001" customHeight="1" thickTop="1" x14ac:dyDescent="0.25">
      <c r="A21" s="4" t="s">
        <v>62</v>
      </c>
      <c r="B21" s="16">
        <v>555768</v>
      </c>
      <c r="C21" s="6"/>
      <c r="D21" s="7"/>
      <c r="E21" s="16">
        <f>B21</f>
        <v>555768</v>
      </c>
      <c r="F21" s="6"/>
      <c r="G21" s="7"/>
    </row>
    <row r="22" spans="1:7" ht="20.100000000000001" customHeight="1" x14ac:dyDescent="0.25">
      <c r="A22" s="8" t="s">
        <v>63</v>
      </c>
      <c r="B22" s="9"/>
      <c r="C22" s="23">
        <v>7319188</v>
      </c>
      <c r="D22" s="11"/>
      <c r="E22" s="9"/>
      <c r="F22" s="23">
        <f>C22</f>
        <v>7319188</v>
      </c>
      <c r="G22" s="11"/>
    </row>
    <row r="23" spans="1:7" ht="20.100000000000001" customHeight="1" x14ac:dyDescent="0.25">
      <c r="A23" s="8" t="s">
        <v>69</v>
      </c>
      <c r="B23" s="22"/>
      <c r="C23" s="13"/>
      <c r="D23" s="11">
        <v>42410</v>
      </c>
      <c r="E23" s="22"/>
      <c r="F23" s="13"/>
      <c r="G23" s="11">
        <v>42098</v>
      </c>
    </row>
    <row r="24" spans="1:7" ht="20.100000000000001" customHeight="1" thickBot="1" x14ac:dyDescent="0.3">
      <c r="A24" s="24" t="s">
        <v>34</v>
      </c>
      <c r="B24" s="35"/>
      <c r="C24" s="27"/>
      <c r="D24" s="14">
        <v>21999085922</v>
      </c>
      <c r="E24" s="35"/>
      <c r="F24" s="27"/>
      <c r="G24" s="14">
        <v>86538231867</v>
      </c>
    </row>
    <row r="25" spans="1:7" ht="19.5" customHeight="1" thickTop="1" thickBot="1" x14ac:dyDescent="0.3">
      <c r="A25" s="176" t="s">
        <v>41</v>
      </c>
      <c r="B25" s="177" t="s">
        <v>13</v>
      </c>
      <c r="C25" s="178"/>
      <c r="D25" s="182" t="s">
        <v>6</v>
      </c>
      <c r="E25" s="177" t="s">
        <v>13</v>
      </c>
      <c r="F25" s="178"/>
      <c r="G25" s="182" t="s">
        <v>6</v>
      </c>
    </row>
    <row r="26" spans="1:7" ht="17.25" customHeight="1" thickTop="1" thickBot="1" x14ac:dyDescent="0.3">
      <c r="A26" s="176"/>
      <c r="B26" s="44"/>
      <c r="C26" s="47" t="s">
        <v>42</v>
      </c>
      <c r="D26" s="182"/>
      <c r="E26" s="15"/>
      <c r="F26" s="47" t="s">
        <v>42</v>
      </c>
      <c r="G26" s="182"/>
    </row>
    <row r="27" spans="1:7" ht="20.100000000000001" customHeight="1" thickTop="1" x14ac:dyDescent="0.25">
      <c r="A27" s="28" t="s">
        <v>36</v>
      </c>
      <c r="B27" s="37">
        <f t="shared" ref="B27:G27" si="1">SUM(B28:B31)</f>
        <v>9365</v>
      </c>
      <c r="C27" s="38">
        <f t="shared" si="1"/>
        <v>396</v>
      </c>
      <c r="D27" s="38">
        <f t="shared" si="1"/>
        <v>3010522788</v>
      </c>
      <c r="E27" s="37">
        <f t="shared" si="1"/>
        <v>41591</v>
      </c>
      <c r="F27" s="38">
        <f t="shared" si="1"/>
        <v>1362</v>
      </c>
      <c r="G27" s="39">
        <f t="shared" si="1"/>
        <v>10989784263</v>
      </c>
    </row>
    <row r="28" spans="1:7" ht="20.100000000000001" customHeight="1" x14ac:dyDescent="0.25">
      <c r="A28" s="12" t="s">
        <v>43</v>
      </c>
      <c r="B28" s="30">
        <v>5802</v>
      </c>
      <c r="C28" s="31"/>
      <c r="D28" s="32">
        <v>2548688159</v>
      </c>
      <c r="E28" s="30">
        <v>23178</v>
      </c>
      <c r="F28" s="31"/>
      <c r="G28" s="32">
        <v>9056712795</v>
      </c>
    </row>
    <row r="29" spans="1:7" ht="20.100000000000001" customHeight="1" x14ac:dyDescent="0.25">
      <c r="A29" s="12" t="s">
        <v>44</v>
      </c>
      <c r="B29" s="5">
        <v>1413</v>
      </c>
      <c r="C29" s="10"/>
      <c r="D29" s="18">
        <v>336267229</v>
      </c>
      <c r="E29" s="5">
        <v>5311</v>
      </c>
      <c r="F29" s="10"/>
      <c r="G29" s="18">
        <v>1372741587</v>
      </c>
    </row>
    <row r="30" spans="1:7" ht="20.100000000000001" customHeight="1" x14ac:dyDescent="0.25">
      <c r="A30" s="12" t="s">
        <v>45</v>
      </c>
      <c r="B30" s="5">
        <v>1754</v>
      </c>
      <c r="C30" s="10"/>
      <c r="D30" s="18">
        <v>118287751</v>
      </c>
      <c r="E30" s="5">
        <v>7293</v>
      </c>
      <c r="F30" s="10"/>
      <c r="G30" s="18">
        <v>442079202</v>
      </c>
    </row>
    <row r="31" spans="1:7" ht="20.100000000000001" customHeight="1" thickBot="1" x14ac:dyDescent="0.3">
      <c r="A31" s="33" t="s">
        <v>70</v>
      </c>
      <c r="B31" s="25">
        <v>396</v>
      </c>
      <c r="C31" s="26">
        <v>396</v>
      </c>
      <c r="D31" s="34">
        <v>7279649</v>
      </c>
      <c r="E31" s="25">
        <v>5809</v>
      </c>
      <c r="F31" s="26">
        <v>1362</v>
      </c>
      <c r="G31" s="34">
        <v>118250679</v>
      </c>
    </row>
    <row r="32" spans="1:7" ht="15.95" customHeight="1" thickTop="1" x14ac:dyDescent="0.25">
      <c r="A32" s="62" t="s">
        <v>115</v>
      </c>
    </row>
    <row r="33" spans="1:7" ht="15.95" customHeight="1" x14ac:dyDescent="0.25">
      <c r="A33" s="62" t="s">
        <v>116</v>
      </c>
    </row>
    <row r="34" spans="1:7" ht="15.95" customHeight="1" x14ac:dyDescent="0.25">
      <c r="A34" s="61" t="s">
        <v>71</v>
      </c>
    </row>
    <row r="35" spans="1:7" ht="9.9499999999999993" customHeight="1" thickBot="1" x14ac:dyDescent="0.3">
      <c r="A35" s="61"/>
    </row>
    <row r="36" spans="1:7" ht="23.1" customHeight="1" thickTop="1" thickBot="1" x14ac:dyDescent="0.3">
      <c r="A36" s="172" t="s">
        <v>31</v>
      </c>
      <c r="B36" s="173"/>
      <c r="C36" s="173"/>
      <c r="D36" s="173"/>
      <c r="E36" s="173"/>
      <c r="F36" s="173"/>
      <c r="G36" s="174"/>
    </row>
    <row r="37" spans="1:7" ht="28.15" customHeight="1" thickTop="1" thickBot="1" x14ac:dyDescent="0.3">
      <c r="A37" s="48"/>
      <c r="B37" s="175" t="s">
        <v>1</v>
      </c>
      <c r="C37" s="175"/>
      <c r="D37" s="175"/>
      <c r="E37" s="175" t="s">
        <v>2</v>
      </c>
      <c r="F37" s="175"/>
      <c r="G37" s="175"/>
    </row>
    <row r="38" spans="1:7" ht="32.1" customHeight="1" thickTop="1" thickBot="1" x14ac:dyDescent="0.3">
      <c r="A38" s="3" t="s">
        <v>32</v>
      </c>
      <c r="B38" s="41" t="s">
        <v>4</v>
      </c>
      <c r="C38" s="42" t="s">
        <v>5</v>
      </c>
      <c r="D38" s="43" t="s">
        <v>6</v>
      </c>
      <c r="E38" s="41" t="s">
        <v>4</v>
      </c>
      <c r="F38" s="42" t="s">
        <v>5</v>
      </c>
      <c r="G38" s="43" t="s">
        <v>6</v>
      </c>
    </row>
    <row r="39" spans="1:7" ht="20.100000000000001" customHeight="1" thickTop="1" x14ac:dyDescent="0.25">
      <c r="A39" s="4" t="s">
        <v>62</v>
      </c>
      <c r="B39" s="16">
        <v>559527</v>
      </c>
      <c r="C39" s="6"/>
      <c r="D39" s="7"/>
      <c r="E39" s="49">
        <f>B39</f>
        <v>559527</v>
      </c>
      <c r="F39" s="6"/>
      <c r="G39" s="39"/>
    </row>
    <row r="40" spans="1:7" ht="20.100000000000001" customHeight="1" x14ac:dyDescent="0.25">
      <c r="A40" s="8" t="s">
        <v>63</v>
      </c>
      <c r="B40" s="9"/>
      <c r="C40" s="23">
        <v>7817911</v>
      </c>
      <c r="D40" s="11"/>
      <c r="E40" s="9"/>
      <c r="F40" s="23">
        <f>C40</f>
        <v>7817911</v>
      </c>
      <c r="G40" s="32"/>
    </row>
    <row r="41" spans="1:7" ht="20.100000000000001" customHeight="1" x14ac:dyDescent="0.25">
      <c r="A41" s="8" t="s">
        <v>33</v>
      </c>
      <c r="B41" s="22"/>
      <c r="C41" s="13"/>
      <c r="D41" s="11">
        <v>34756</v>
      </c>
      <c r="E41" s="30"/>
      <c r="F41" s="31"/>
      <c r="G41" s="32">
        <v>34687</v>
      </c>
    </row>
    <row r="42" spans="1:7" ht="20.100000000000001" customHeight="1" x14ac:dyDescent="0.25">
      <c r="A42" s="24" t="s">
        <v>34</v>
      </c>
      <c r="B42" s="35"/>
      <c r="C42" s="27"/>
      <c r="D42" s="14">
        <v>67684858</v>
      </c>
      <c r="E42" s="35"/>
      <c r="F42" s="27"/>
      <c r="G42" s="14">
        <v>269174502</v>
      </c>
    </row>
    <row r="43" spans="1:7" ht="32.1" customHeight="1" thickTop="1" thickBot="1" x14ac:dyDescent="0.3">
      <c r="A43" s="36" t="s">
        <v>35</v>
      </c>
      <c r="B43" s="41" t="s">
        <v>4</v>
      </c>
      <c r="C43" s="63" t="s">
        <v>5</v>
      </c>
      <c r="D43" s="43" t="s">
        <v>6</v>
      </c>
      <c r="E43" s="41" t="s">
        <v>4</v>
      </c>
      <c r="F43" s="63" t="s">
        <v>5</v>
      </c>
      <c r="G43" s="43" t="s">
        <v>6</v>
      </c>
    </row>
    <row r="44" spans="1:7" ht="20.100000000000001" customHeight="1" thickTop="1" x14ac:dyDescent="0.25">
      <c r="A44" s="28" t="s">
        <v>36</v>
      </c>
      <c r="B44" s="37">
        <v>15</v>
      </c>
      <c r="C44" s="38">
        <v>119</v>
      </c>
      <c r="D44" s="38">
        <f>SUM(D45:D47)</f>
        <v>16693407</v>
      </c>
      <c r="E44" s="37">
        <v>81</v>
      </c>
      <c r="F44" s="38">
        <v>552</v>
      </c>
      <c r="G44" s="39">
        <f>SUM(G45:G47)</f>
        <v>66521429</v>
      </c>
    </row>
    <row r="45" spans="1:7" ht="20.100000000000001" customHeight="1" x14ac:dyDescent="0.25">
      <c r="A45" s="12" t="s">
        <v>37</v>
      </c>
      <c r="B45" s="30"/>
      <c r="C45" s="31">
        <v>92</v>
      </c>
      <c r="D45" s="32">
        <v>8693960</v>
      </c>
      <c r="E45" s="30"/>
      <c r="F45" s="31">
        <v>406</v>
      </c>
      <c r="G45" s="32">
        <v>31368835</v>
      </c>
    </row>
    <row r="46" spans="1:7" ht="20.100000000000001" customHeight="1" x14ac:dyDescent="0.25">
      <c r="A46" s="12" t="s">
        <v>38</v>
      </c>
      <c r="B46" s="5"/>
      <c r="C46" s="10">
        <v>0</v>
      </c>
      <c r="D46" s="18">
        <v>0</v>
      </c>
      <c r="E46" s="5"/>
      <c r="F46" s="10">
        <v>5</v>
      </c>
      <c r="G46" s="18">
        <v>1548936</v>
      </c>
    </row>
    <row r="47" spans="1:7" ht="20.100000000000001" customHeight="1" thickBot="1" x14ac:dyDescent="0.3">
      <c r="A47" s="33" t="s">
        <v>39</v>
      </c>
      <c r="B47" s="25"/>
      <c r="C47" s="26">
        <v>99</v>
      </c>
      <c r="D47" s="34">
        <v>7999447</v>
      </c>
      <c r="E47" s="25"/>
      <c r="F47" s="26">
        <v>491</v>
      </c>
      <c r="G47" s="34">
        <v>33603658</v>
      </c>
    </row>
    <row r="48" spans="1:7" ht="15.95" customHeight="1" thickTop="1" x14ac:dyDescent="0.25">
      <c r="A48" s="19" t="s">
        <v>59</v>
      </c>
    </row>
    <row r="49" spans="1:1" ht="15.95" customHeight="1" x14ac:dyDescent="0.25">
      <c r="A49" s="61" t="s">
        <v>77</v>
      </c>
    </row>
    <row r="50" spans="1:1" ht="15.95" customHeight="1" x14ac:dyDescent="0.25">
      <c r="A50" s="61"/>
    </row>
  </sheetData>
  <mergeCells count="19"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  <mergeCell ref="D25:D26"/>
    <mergeCell ref="E25:F25"/>
    <mergeCell ref="G25:G26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&amp;C&amp;"微軟正黑體,粗體"&amp;16勞工保險局111年4月統計提要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72" t="s">
        <v>46</v>
      </c>
      <c r="B1" s="173"/>
      <c r="C1" s="173"/>
      <c r="D1" s="173"/>
      <c r="E1" s="173"/>
      <c r="F1" s="173"/>
      <c r="G1" s="174"/>
    </row>
    <row r="2" spans="1:7" ht="25.35" customHeight="1" thickTop="1" thickBot="1" x14ac:dyDescent="0.3">
      <c r="A2" s="48"/>
      <c r="B2" s="175" t="s">
        <v>1</v>
      </c>
      <c r="C2" s="175"/>
      <c r="D2" s="175"/>
      <c r="E2" s="175" t="s">
        <v>2</v>
      </c>
      <c r="F2" s="175"/>
      <c r="G2" s="175"/>
    </row>
    <row r="3" spans="1:7" ht="32.25" customHeight="1" thickTop="1" thickBot="1" x14ac:dyDescent="0.3">
      <c r="A3" s="3" t="s">
        <v>47</v>
      </c>
      <c r="B3" s="41" t="s">
        <v>4</v>
      </c>
      <c r="C3" s="42" t="s">
        <v>5</v>
      </c>
      <c r="D3" s="43" t="s">
        <v>6</v>
      </c>
      <c r="E3" s="41" t="s">
        <v>4</v>
      </c>
      <c r="F3" s="42" t="s">
        <v>5</v>
      </c>
      <c r="G3" s="43" t="s">
        <v>6</v>
      </c>
    </row>
    <row r="4" spans="1:7" ht="20.100000000000001" customHeight="1" thickTop="1" x14ac:dyDescent="0.25">
      <c r="A4" s="4" t="s">
        <v>60</v>
      </c>
      <c r="B4" s="20">
        <v>287</v>
      </c>
      <c r="C4" s="21"/>
      <c r="D4" s="7"/>
      <c r="E4" s="20">
        <f>B4</f>
        <v>287</v>
      </c>
      <c r="F4" s="21"/>
      <c r="G4" s="7"/>
    </row>
    <row r="5" spans="1:7" ht="20.100000000000001" customHeight="1" x14ac:dyDescent="0.25">
      <c r="A5" s="8" t="s">
        <v>61</v>
      </c>
      <c r="B5" s="22"/>
      <c r="C5" s="23">
        <v>991192</v>
      </c>
      <c r="D5" s="11"/>
      <c r="E5" s="22"/>
      <c r="F5" s="23">
        <f>C5</f>
        <v>991192</v>
      </c>
      <c r="G5" s="11"/>
    </row>
    <row r="6" spans="1:7" ht="20.100000000000001" customHeight="1" thickBot="1" x14ac:dyDescent="0.3">
      <c r="A6" s="24" t="s">
        <v>9</v>
      </c>
      <c r="B6" s="25"/>
      <c r="C6" s="26"/>
      <c r="D6" s="14">
        <v>257881630</v>
      </c>
      <c r="E6" s="27"/>
      <c r="F6" s="27"/>
      <c r="G6" s="14">
        <v>1033914149</v>
      </c>
    </row>
    <row r="7" spans="1:7" ht="25.35" customHeight="1" thickTop="1" thickBot="1" x14ac:dyDescent="0.3">
      <c r="A7" s="36" t="s">
        <v>12</v>
      </c>
      <c r="B7" s="175" t="s">
        <v>13</v>
      </c>
      <c r="C7" s="183"/>
      <c r="D7" s="46" t="s">
        <v>6</v>
      </c>
      <c r="E7" s="175" t="s">
        <v>13</v>
      </c>
      <c r="F7" s="183"/>
      <c r="G7" s="46" t="s">
        <v>6</v>
      </c>
    </row>
    <row r="8" spans="1:7" ht="20.100000000000001" customHeight="1" thickTop="1" x14ac:dyDescent="0.25">
      <c r="A8" s="28" t="s">
        <v>15</v>
      </c>
      <c r="B8" s="16"/>
      <c r="C8" s="17">
        <f>SUM(C9:C11)</f>
        <v>3298</v>
      </c>
      <c r="D8" s="29">
        <f>SUM(D9:D11)</f>
        <v>536452000</v>
      </c>
      <c r="E8" s="16"/>
      <c r="F8" s="17">
        <f>SUM(F9:F11)</f>
        <v>13658</v>
      </c>
      <c r="G8" s="29">
        <f>SUM(G9:G11)</f>
        <v>2187723200</v>
      </c>
    </row>
    <row r="9" spans="1:7" ht="20.100000000000001" customHeight="1" x14ac:dyDescent="0.25">
      <c r="A9" s="12" t="s">
        <v>18</v>
      </c>
      <c r="B9" s="5"/>
      <c r="C9" s="31">
        <v>155</v>
      </c>
      <c r="D9" s="32">
        <v>3264000</v>
      </c>
      <c r="E9" s="30"/>
      <c r="F9" s="31">
        <v>660</v>
      </c>
      <c r="G9" s="32">
        <v>13627200</v>
      </c>
    </row>
    <row r="10" spans="1:7" ht="20.100000000000001" customHeight="1" x14ac:dyDescent="0.25">
      <c r="A10" s="12" t="s">
        <v>48</v>
      </c>
      <c r="B10" s="5"/>
      <c r="C10" s="10">
        <v>703</v>
      </c>
      <c r="D10" s="18">
        <v>159868000</v>
      </c>
      <c r="E10" s="5"/>
      <c r="F10" s="10">
        <v>2773</v>
      </c>
      <c r="G10" s="18">
        <v>609671000</v>
      </c>
    </row>
    <row r="11" spans="1:7" ht="20.100000000000001" customHeight="1" thickBot="1" x14ac:dyDescent="0.3">
      <c r="A11" s="33" t="s">
        <v>49</v>
      </c>
      <c r="B11" s="25"/>
      <c r="C11" s="26">
        <v>2440</v>
      </c>
      <c r="D11" s="34">
        <v>373320000</v>
      </c>
      <c r="E11" s="25"/>
      <c r="F11" s="26">
        <v>10225</v>
      </c>
      <c r="G11" s="34">
        <v>1564425000</v>
      </c>
    </row>
    <row r="12" spans="1:7" ht="16.350000000000001" customHeight="1" thickTop="1" x14ac:dyDescent="0.25">
      <c r="A12" s="19" t="s">
        <v>64</v>
      </c>
    </row>
    <row r="13" spans="1:7" ht="11.25" customHeight="1" thickBot="1" x14ac:dyDescent="0.3">
      <c r="A13" s="19"/>
    </row>
    <row r="14" spans="1:7" ht="27" customHeight="1" thickTop="1" thickBot="1" x14ac:dyDescent="0.3">
      <c r="A14" s="172" t="s">
        <v>65</v>
      </c>
      <c r="B14" s="173"/>
      <c r="C14" s="173"/>
      <c r="D14" s="173"/>
      <c r="E14" s="173"/>
      <c r="F14" s="173"/>
      <c r="G14" s="174"/>
    </row>
    <row r="15" spans="1:7" ht="25.35" customHeight="1" thickTop="1" thickBot="1" x14ac:dyDescent="0.3">
      <c r="A15" s="56"/>
      <c r="B15" s="175" t="s">
        <v>1</v>
      </c>
      <c r="C15" s="175"/>
      <c r="D15" s="175"/>
      <c r="E15" s="175" t="s">
        <v>67</v>
      </c>
      <c r="F15" s="175"/>
      <c r="G15" s="175"/>
    </row>
    <row r="16" spans="1:7" ht="32.25" customHeight="1" thickTop="1" thickBot="1" x14ac:dyDescent="0.3">
      <c r="A16" s="56" t="s">
        <v>47</v>
      </c>
      <c r="B16" s="58" t="s">
        <v>4</v>
      </c>
      <c r="C16" s="59" t="s">
        <v>5</v>
      </c>
      <c r="D16" s="57" t="s">
        <v>6</v>
      </c>
      <c r="E16" s="58" t="s">
        <v>4</v>
      </c>
      <c r="F16" s="59" t="s">
        <v>5</v>
      </c>
      <c r="G16" s="57" t="s">
        <v>6</v>
      </c>
    </row>
    <row r="17" spans="1:7" ht="20.100000000000001" customHeight="1" thickTop="1" x14ac:dyDescent="0.25">
      <c r="A17" s="4" t="s">
        <v>60</v>
      </c>
      <c r="B17" s="20">
        <v>286</v>
      </c>
      <c r="C17" s="21"/>
      <c r="D17" s="39"/>
      <c r="E17" s="20">
        <f>B17</f>
        <v>286</v>
      </c>
      <c r="F17" s="21"/>
      <c r="G17" s="39"/>
    </row>
    <row r="18" spans="1:7" ht="20.100000000000001" customHeight="1" x14ac:dyDescent="0.25">
      <c r="A18" s="8" t="s">
        <v>61</v>
      </c>
      <c r="B18" s="30"/>
      <c r="C18" s="23">
        <v>306619</v>
      </c>
      <c r="D18" s="32"/>
      <c r="E18" s="30"/>
      <c r="F18" s="23">
        <f>C18</f>
        <v>306619</v>
      </c>
      <c r="G18" s="32"/>
    </row>
    <row r="19" spans="1:7" ht="20.100000000000001" customHeight="1" thickBot="1" x14ac:dyDescent="0.3">
      <c r="A19" s="24" t="s">
        <v>9</v>
      </c>
      <c r="B19" s="55"/>
      <c r="C19" s="26"/>
      <c r="D19" s="14">
        <v>7799372</v>
      </c>
      <c r="E19" s="27"/>
      <c r="F19" s="27"/>
      <c r="G19" s="14">
        <v>31255910</v>
      </c>
    </row>
    <row r="20" spans="1:7" ht="25.35" customHeight="1" thickTop="1" thickBot="1" x14ac:dyDescent="0.3">
      <c r="A20" s="60" t="s">
        <v>12</v>
      </c>
      <c r="B20" s="175" t="s">
        <v>13</v>
      </c>
      <c r="C20" s="183"/>
      <c r="D20" s="46" t="s">
        <v>6</v>
      </c>
      <c r="E20" s="175" t="s">
        <v>13</v>
      </c>
      <c r="F20" s="183"/>
      <c r="G20" s="46" t="s">
        <v>6</v>
      </c>
    </row>
    <row r="21" spans="1:7" ht="20.100000000000001" customHeight="1" thickTop="1" x14ac:dyDescent="0.25">
      <c r="A21" s="28" t="s">
        <v>15</v>
      </c>
      <c r="B21" s="53"/>
      <c r="C21" s="17">
        <f>SUM(C22:C24)</f>
        <v>273</v>
      </c>
      <c r="D21" s="52">
        <f>SUM(D22:D24)</f>
        <v>5134976</v>
      </c>
      <c r="E21" s="53"/>
      <c r="F21" s="17">
        <f>SUM(F22:F24)</f>
        <v>1040</v>
      </c>
      <c r="G21" s="52">
        <f>SUM(G22:G24)</f>
        <v>23965626</v>
      </c>
    </row>
    <row r="22" spans="1:7" ht="20.100000000000001" customHeight="1" x14ac:dyDescent="0.25">
      <c r="A22" s="12" t="s">
        <v>66</v>
      </c>
      <c r="B22" s="54"/>
      <c r="C22" s="31">
        <v>270</v>
      </c>
      <c r="D22" s="32">
        <v>4410776</v>
      </c>
      <c r="E22" s="30"/>
      <c r="F22" s="31">
        <v>1019</v>
      </c>
      <c r="G22" s="32">
        <v>17769126</v>
      </c>
    </row>
    <row r="23" spans="1:7" ht="20.100000000000001" customHeight="1" x14ac:dyDescent="0.25">
      <c r="A23" s="12" t="s">
        <v>48</v>
      </c>
      <c r="B23" s="54"/>
      <c r="C23" s="40">
        <v>1</v>
      </c>
      <c r="D23" s="51">
        <v>112200</v>
      </c>
      <c r="E23" s="54"/>
      <c r="F23" s="40">
        <v>8</v>
      </c>
      <c r="G23" s="51">
        <v>2218500</v>
      </c>
    </row>
    <row r="24" spans="1:7" ht="20.100000000000001" customHeight="1" thickBot="1" x14ac:dyDescent="0.3">
      <c r="A24" s="33" t="s">
        <v>49</v>
      </c>
      <c r="B24" s="55"/>
      <c r="C24" s="26">
        <v>2</v>
      </c>
      <c r="D24" s="50">
        <v>612000</v>
      </c>
      <c r="E24" s="55"/>
      <c r="F24" s="26">
        <v>13</v>
      </c>
      <c r="G24" s="50">
        <v>3978000</v>
      </c>
    </row>
    <row r="25" spans="1:7" ht="16.350000000000001" customHeight="1" thickTop="1" x14ac:dyDescent="0.25">
      <c r="A25" s="19" t="s">
        <v>95</v>
      </c>
    </row>
    <row r="26" spans="1:7" ht="15.75" customHeight="1" thickBot="1" x14ac:dyDescent="0.3"/>
    <row r="27" spans="1:7" ht="27" customHeight="1" thickTop="1" thickBot="1" x14ac:dyDescent="0.3">
      <c r="A27" s="172" t="s">
        <v>72</v>
      </c>
      <c r="B27" s="173"/>
      <c r="C27" s="173"/>
      <c r="D27" s="173"/>
      <c r="E27" s="173"/>
      <c r="F27" s="173"/>
      <c r="G27" s="174"/>
    </row>
    <row r="28" spans="1:7" ht="25.35" customHeight="1" thickTop="1" thickBot="1" x14ac:dyDescent="0.3">
      <c r="A28" s="64"/>
      <c r="B28" s="175" t="s">
        <v>1</v>
      </c>
      <c r="C28" s="175"/>
      <c r="D28" s="175"/>
      <c r="E28" s="175" t="s">
        <v>2</v>
      </c>
      <c r="F28" s="175"/>
      <c r="G28" s="175"/>
    </row>
    <row r="29" spans="1:7" ht="32.25" customHeight="1" thickTop="1" thickBot="1" x14ac:dyDescent="0.3">
      <c r="A29" s="64" t="s">
        <v>32</v>
      </c>
      <c r="B29" s="67" t="s">
        <v>4</v>
      </c>
      <c r="C29" s="68" t="s">
        <v>5</v>
      </c>
      <c r="D29" s="65" t="s">
        <v>6</v>
      </c>
      <c r="E29" s="67" t="s">
        <v>4</v>
      </c>
      <c r="F29" s="68" t="s">
        <v>5</v>
      </c>
      <c r="G29" s="65" t="s">
        <v>6</v>
      </c>
    </row>
    <row r="30" spans="1:7" ht="20.100000000000001" customHeight="1" thickTop="1" x14ac:dyDescent="0.25">
      <c r="A30" s="4" t="s">
        <v>76</v>
      </c>
      <c r="B30" s="53">
        <v>285</v>
      </c>
      <c r="C30" s="6"/>
      <c r="D30" s="39"/>
      <c r="E30" s="53">
        <f>B30</f>
        <v>285</v>
      </c>
      <c r="F30" s="6"/>
      <c r="G30" s="39"/>
    </row>
    <row r="31" spans="1:7" ht="20.100000000000001" customHeight="1" x14ac:dyDescent="0.25">
      <c r="A31" s="8" t="s">
        <v>63</v>
      </c>
      <c r="B31" s="9"/>
      <c r="C31" s="23">
        <v>87687</v>
      </c>
      <c r="D31" s="32"/>
      <c r="E31" s="9"/>
      <c r="F31" s="23">
        <f>C31</f>
        <v>87687</v>
      </c>
      <c r="G31" s="32"/>
    </row>
    <row r="32" spans="1:7" ht="20.100000000000001" customHeight="1" thickBot="1" x14ac:dyDescent="0.3">
      <c r="A32" s="24" t="s">
        <v>34</v>
      </c>
      <c r="B32" s="35"/>
      <c r="C32" s="27"/>
      <c r="D32" s="14">
        <v>425753628</v>
      </c>
      <c r="E32" s="35"/>
      <c r="F32" s="27"/>
      <c r="G32" s="14">
        <v>1669852681</v>
      </c>
    </row>
    <row r="33" spans="1:7" ht="19.5" customHeight="1" thickTop="1" thickBot="1" x14ac:dyDescent="0.3">
      <c r="A33" s="176" t="s">
        <v>41</v>
      </c>
      <c r="B33" s="177" t="s">
        <v>13</v>
      </c>
      <c r="C33" s="178"/>
      <c r="D33" s="182" t="s">
        <v>6</v>
      </c>
      <c r="E33" s="177" t="s">
        <v>13</v>
      </c>
      <c r="F33" s="178"/>
      <c r="G33" s="182" t="s">
        <v>6</v>
      </c>
    </row>
    <row r="34" spans="1:7" ht="17.25" customHeight="1" thickTop="1" thickBot="1" x14ac:dyDescent="0.3">
      <c r="A34" s="176"/>
      <c r="B34" s="44"/>
      <c r="C34" s="47" t="s">
        <v>42</v>
      </c>
      <c r="D34" s="182"/>
      <c r="E34" s="15"/>
      <c r="F34" s="47" t="s">
        <v>42</v>
      </c>
      <c r="G34" s="182"/>
    </row>
    <row r="35" spans="1:7" ht="20.100000000000001" customHeight="1" thickTop="1" x14ac:dyDescent="0.25">
      <c r="A35" s="28" t="s">
        <v>36</v>
      </c>
      <c r="B35" s="37">
        <f t="shared" ref="B35:G35" si="0">SUM(B36:B37)</f>
        <v>1469</v>
      </c>
      <c r="C35" s="38">
        <f t="shared" si="0"/>
        <v>219</v>
      </c>
      <c r="D35" s="38">
        <f t="shared" si="0"/>
        <v>813973</v>
      </c>
      <c r="E35" s="37">
        <f t="shared" si="0"/>
        <v>1512</v>
      </c>
      <c r="F35" s="38">
        <f t="shared" si="0"/>
        <v>705</v>
      </c>
      <c r="G35" s="39">
        <f t="shared" si="0"/>
        <v>3321348</v>
      </c>
    </row>
    <row r="36" spans="1:7" ht="20.100000000000001" customHeight="1" x14ac:dyDescent="0.25">
      <c r="A36" s="12" t="s">
        <v>73</v>
      </c>
      <c r="B36" s="30">
        <v>1459</v>
      </c>
      <c r="C36" s="31">
        <v>219</v>
      </c>
      <c r="D36" s="32">
        <v>281752</v>
      </c>
      <c r="E36" s="30">
        <v>1459</v>
      </c>
      <c r="F36" s="31">
        <v>705</v>
      </c>
      <c r="G36" s="32">
        <v>798978</v>
      </c>
    </row>
    <row r="37" spans="1:7" ht="20.100000000000001" customHeight="1" thickBot="1" x14ac:dyDescent="0.3">
      <c r="A37" s="33" t="s">
        <v>74</v>
      </c>
      <c r="B37" s="55">
        <v>10</v>
      </c>
      <c r="C37" s="26"/>
      <c r="D37" s="50">
        <v>532221</v>
      </c>
      <c r="E37" s="55">
        <v>53</v>
      </c>
      <c r="F37" s="26"/>
      <c r="G37" s="50">
        <v>2522370</v>
      </c>
    </row>
    <row r="38" spans="1:7" ht="15.95" customHeight="1" thickTop="1" x14ac:dyDescent="0.25">
      <c r="A38" s="62" t="s">
        <v>117</v>
      </c>
    </row>
    <row r="39" spans="1:7" ht="15.95" customHeight="1" thickBot="1" x14ac:dyDescent="0.3"/>
    <row r="40" spans="1:7" ht="27" customHeight="1" thickTop="1" thickBot="1" x14ac:dyDescent="0.3">
      <c r="A40" s="172" t="s">
        <v>50</v>
      </c>
      <c r="B40" s="173"/>
      <c r="C40" s="173"/>
      <c r="D40" s="173"/>
      <c r="E40" s="173"/>
      <c r="F40" s="173"/>
      <c r="G40" s="174"/>
    </row>
    <row r="41" spans="1:7" ht="25.35" customHeight="1" thickTop="1" thickBot="1" x14ac:dyDescent="0.3">
      <c r="A41" s="64"/>
      <c r="B41" s="175" t="s">
        <v>1</v>
      </c>
      <c r="C41" s="175"/>
      <c r="D41" s="175"/>
      <c r="E41" s="175" t="s">
        <v>2</v>
      </c>
      <c r="F41" s="175"/>
      <c r="G41" s="175"/>
    </row>
    <row r="42" spans="1:7" ht="25.35" customHeight="1" thickTop="1" thickBot="1" x14ac:dyDescent="0.3">
      <c r="A42" s="64" t="s">
        <v>41</v>
      </c>
      <c r="B42" s="175" t="s">
        <v>75</v>
      </c>
      <c r="C42" s="183"/>
      <c r="D42" s="66" t="s">
        <v>6</v>
      </c>
      <c r="E42" s="175" t="s">
        <v>75</v>
      </c>
      <c r="F42" s="183"/>
      <c r="G42" s="66" t="s">
        <v>6</v>
      </c>
    </row>
    <row r="43" spans="1:7" ht="21" customHeight="1" thickTop="1" x14ac:dyDescent="0.25">
      <c r="A43" s="28" t="s">
        <v>36</v>
      </c>
      <c r="B43" s="20"/>
      <c r="C43" s="21">
        <f>SUM(C44:C45)</f>
        <v>559389</v>
      </c>
      <c r="D43" s="39">
        <f>SUM(D44:D45)</f>
        <v>4197488045</v>
      </c>
      <c r="E43" s="20"/>
      <c r="F43" s="21">
        <f>C43</f>
        <v>559389</v>
      </c>
      <c r="G43" s="39">
        <f>SUM(G44:G45)</f>
        <v>16851360193</v>
      </c>
    </row>
    <row r="44" spans="1:7" ht="21" customHeight="1" x14ac:dyDescent="0.25">
      <c r="A44" s="12" t="s">
        <v>51</v>
      </c>
      <c r="B44" s="30"/>
      <c r="C44" s="23">
        <v>495450</v>
      </c>
      <c r="D44" s="32">
        <v>3714295595</v>
      </c>
      <c r="E44" s="30"/>
      <c r="F44" s="23">
        <f>C44</f>
        <v>495450</v>
      </c>
      <c r="G44" s="32">
        <v>14922561693</v>
      </c>
    </row>
    <row r="45" spans="1:7" ht="21" customHeight="1" thickBot="1" x14ac:dyDescent="0.3">
      <c r="A45" s="33" t="s">
        <v>52</v>
      </c>
      <c r="B45" s="55"/>
      <c r="C45" s="26">
        <v>63939</v>
      </c>
      <c r="D45" s="14">
        <v>483192450</v>
      </c>
      <c r="E45" s="27"/>
      <c r="F45" s="27">
        <f>C45</f>
        <v>63939</v>
      </c>
      <c r="G45" s="14">
        <v>1928798500</v>
      </c>
    </row>
    <row r="46" spans="1:7" ht="17.25" thickTop="1" x14ac:dyDescent="0.25"/>
  </sheetData>
  <mergeCells count="23">
    <mergeCell ref="A40:G40"/>
    <mergeCell ref="B41:D41"/>
    <mergeCell ref="E41:G41"/>
    <mergeCell ref="B42:C42"/>
    <mergeCell ref="E42:F42"/>
    <mergeCell ref="A27:G27"/>
    <mergeCell ref="B28:D28"/>
    <mergeCell ref="E28:G28"/>
    <mergeCell ref="A33:A34"/>
    <mergeCell ref="B33:C33"/>
    <mergeCell ref="D33:D34"/>
    <mergeCell ref="E33:F33"/>
    <mergeCell ref="G33:G34"/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&amp;C&amp;"微軟正黑體,粗體"&amp;16勞工保險局111年4月統計提要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69" customWidth="1"/>
    <col min="2" max="2" width="12.375" style="93" customWidth="1"/>
    <col min="3" max="3" width="11.625" style="93" customWidth="1"/>
    <col min="4" max="4" width="16.5" style="93" customWidth="1"/>
    <col min="5" max="5" width="15.375" style="93" customWidth="1"/>
    <col min="6" max="6" width="12.125" style="93" customWidth="1"/>
    <col min="7" max="7" width="12.375" style="93" bestFit="1" customWidth="1"/>
    <col min="8" max="8" width="16.875" style="93" customWidth="1"/>
    <col min="9" max="1025" width="9" style="69"/>
    <col min="1026" max="16384" width="9" style="95"/>
  </cols>
  <sheetData>
    <row r="1" spans="1:8" ht="30" customHeight="1" thickTop="1" thickBot="1" x14ac:dyDescent="0.3">
      <c r="A1" s="187" t="s">
        <v>53</v>
      </c>
      <c r="B1" s="188"/>
      <c r="C1" s="188"/>
      <c r="D1" s="188"/>
      <c r="E1" s="188"/>
      <c r="F1" s="188"/>
      <c r="G1" s="188"/>
      <c r="H1" s="189"/>
    </row>
    <row r="2" spans="1:8" ht="28.5" customHeight="1" thickTop="1" thickBot="1" x14ac:dyDescent="0.3">
      <c r="A2" s="184" t="s">
        <v>96</v>
      </c>
      <c r="B2" s="167" t="s">
        <v>118</v>
      </c>
      <c r="C2" s="167"/>
      <c r="D2" s="167"/>
      <c r="E2" s="167"/>
      <c r="F2" s="167" t="s">
        <v>103</v>
      </c>
      <c r="G2" s="167"/>
      <c r="H2" s="167"/>
    </row>
    <row r="3" spans="1:8" ht="28.9" customHeight="1" thickTop="1" thickBot="1" x14ac:dyDescent="0.3">
      <c r="A3" s="185"/>
      <c r="B3" s="190" t="s">
        <v>54</v>
      </c>
      <c r="C3" s="191"/>
      <c r="D3" s="192" t="s">
        <v>6</v>
      </c>
      <c r="E3" s="193"/>
      <c r="F3" s="194" t="s">
        <v>54</v>
      </c>
      <c r="G3" s="195"/>
      <c r="H3" s="171" t="s">
        <v>6</v>
      </c>
    </row>
    <row r="4" spans="1:8" ht="28.9" customHeight="1" thickTop="1" thickBot="1" x14ac:dyDescent="0.3">
      <c r="A4" s="186"/>
      <c r="B4" s="132" t="s">
        <v>119</v>
      </c>
      <c r="C4" s="133" t="s">
        <v>120</v>
      </c>
      <c r="D4" s="132" t="s">
        <v>119</v>
      </c>
      <c r="E4" s="133" t="s">
        <v>120</v>
      </c>
      <c r="F4" s="194"/>
      <c r="G4" s="195"/>
      <c r="H4" s="171"/>
    </row>
    <row r="5" spans="1:8" ht="32.450000000000003" customHeight="1" thickTop="1" x14ac:dyDescent="0.25">
      <c r="A5" s="75" t="s">
        <v>7</v>
      </c>
      <c r="B5" s="134">
        <v>2904404</v>
      </c>
      <c r="C5" s="134">
        <v>2874660</v>
      </c>
      <c r="D5" s="135"/>
      <c r="E5" s="136"/>
      <c r="F5" s="137"/>
      <c r="G5" s="79">
        <f>C5</f>
        <v>2874660</v>
      </c>
      <c r="H5" s="138"/>
    </row>
    <row r="6" spans="1:8" ht="32.450000000000003" customHeight="1" x14ac:dyDescent="0.25">
      <c r="A6" s="75" t="s">
        <v>97</v>
      </c>
      <c r="B6" s="139"/>
      <c r="C6" s="139"/>
      <c r="D6" s="135">
        <f>SUM(D7:D8)</f>
        <v>2586177850</v>
      </c>
      <c r="E6" s="136">
        <f>SUM(E7:E8)</f>
        <v>2560808338</v>
      </c>
      <c r="F6" s="140"/>
      <c r="G6" s="141"/>
      <c r="H6" s="136">
        <f>SUM(H7:H8)</f>
        <v>10388185800</v>
      </c>
    </row>
    <row r="7" spans="1:8" ht="32.450000000000003" customHeight="1" x14ac:dyDescent="0.25">
      <c r="A7" s="142" t="s">
        <v>55</v>
      </c>
      <c r="B7" s="139"/>
      <c r="C7" s="139"/>
      <c r="D7" s="135">
        <v>2586177850</v>
      </c>
      <c r="E7" s="136">
        <v>2560808338</v>
      </c>
      <c r="F7" s="140"/>
      <c r="G7" s="141"/>
      <c r="H7" s="136">
        <v>10388185800</v>
      </c>
    </row>
    <row r="8" spans="1:8" ht="32.450000000000003" customHeight="1" thickBot="1" x14ac:dyDescent="0.3">
      <c r="A8" s="143" t="s">
        <v>56</v>
      </c>
      <c r="B8" s="144"/>
      <c r="C8" s="144"/>
      <c r="D8" s="145">
        <v>0</v>
      </c>
      <c r="E8" s="146">
        <v>0</v>
      </c>
      <c r="F8" s="147"/>
      <c r="G8" s="144"/>
      <c r="H8" s="136">
        <v>0</v>
      </c>
    </row>
    <row r="9" spans="1:8" ht="32.450000000000003" customHeight="1" thickTop="1" thickBot="1" x14ac:dyDescent="0.3">
      <c r="A9" s="184" t="s">
        <v>12</v>
      </c>
      <c r="B9" s="167" t="s">
        <v>121</v>
      </c>
      <c r="C9" s="167"/>
      <c r="D9" s="167"/>
      <c r="E9" s="167"/>
      <c r="F9" s="167" t="s">
        <v>103</v>
      </c>
      <c r="G9" s="167"/>
      <c r="H9" s="167"/>
    </row>
    <row r="10" spans="1:8" ht="28.9" customHeight="1" thickTop="1" thickBot="1" x14ac:dyDescent="0.3">
      <c r="A10" s="185"/>
      <c r="B10" s="169" t="s">
        <v>54</v>
      </c>
      <c r="C10" s="170"/>
      <c r="D10" s="171" t="s">
        <v>6</v>
      </c>
      <c r="E10" s="167"/>
      <c r="F10" s="169" t="s">
        <v>54</v>
      </c>
      <c r="G10" s="170"/>
      <c r="H10" s="171" t="s">
        <v>6</v>
      </c>
    </row>
    <row r="11" spans="1:8" ht="25.9" customHeight="1" thickTop="1" thickBot="1" x14ac:dyDescent="0.3">
      <c r="A11" s="186"/>
      <c r="B11" s="77"/>
      <c r="C11" s="78" t="s">
        <v>14</v>
      </c>
      <c r="D11" s="171"/>
      <c r="E11" s="167"/>
      <c r="F11" s="77"/>
      <c r="G11" s="78" t="s">
        <v>14</v>
      </c>
      <c r="H11" s="171"/>
    </row>
    <row r="12" spans="1:8" ht="32.450000000000003" customHeight="1" thickTop="1" x14ac:dyDescent="0.25">
      <c r="A12" s="148" t="s">
        <v>15</v>
      </c>
      <c r="B12" s="137">
        <f>B17+B24</f>
        <v>1910537</v>
      </c>
      <c r="C12" s="79"/>
      <c r="D12" s="79"/>
      <c r="E12" s="138">
        <f>E13+E16</f>
        <v>7463805293</v>
      </c>
      <c r="F12" s="137">
        <f>F17+F24</f>
        <v>1916561</v>
      </c>
      <c r="G12" s="79"/>
      <c r="H12" s="138">
        <f>H13+H16</f>
        <v>29768854029</v>
      </c>
    </row>
    <row r="13" spans="1:8" ht="32.450000000000003" customHeight="1" x14ac:dyDescent="0.25">
      <c r="A13" s="76" t="s">
        <v>98</v>
      </c>
      <c r="B13" s="140"/>
      <c r="C13" s="141"/>
      <c r="D13" s="141"/>
      <c r="E13" s="149">
        <f>E14+E15</f>
        <v>5498930786</v>
      </c>
      <c r="F13" s="150"/>
      <c r="G13" s="141"/>
      <c r="H13" s="149">
        <f>H14+H15</f>
        <v>21852173903</v>
      </c>
    </row>
    <row r="14" spans="1:8" ht="32.450000000000003" customHeight="1" x14ac:dyDescent="0.25">
      <c r="A14" s="86" t="s">
        <v>57</v>
      </c>
      <c r="B14" s="140"/>
      <c r="C14" s="141"/>
      <c r="D14" s="141"/>
      <c r="E14" s="149">
        <v>2040644834</v>
      </c>
      <c r="F14" s="150"/>
      <c r="G14" s="141"/>
      <c r="H14" s="149">
        <v>8056498963</v>
      </c>
    </row>
    <row r="15" spans="1:8" ht="32.450000000000003" customHeight="1" x14ac:dyDescent="0.25">
      <c r="A15" s="86" t="s">
        <v>58</v>
      </c>
      <c r="B15" s="140"/>
      <c r="C15" s="141"/>
      <c r="D15" s="141"/>
      <c r="E15" s="149">
        <v>3458285952</v>
      </c>
      <c r="F15" s="150"/>
      <c r="G15" s="141"/>
      <c r="H15" s="149">
        <v>13795674940</v>
      </c>
    </row>
    <row r="16" spans="1:8" ht="32.450000000000003" customHeight="1" thickBot="1" x14ac:dyDescent="0.3">
      <c r="A16" s="83" t="s">
        <v>99</v>
      </c>
      <c r="B16" s="151"/>
      <c r="C16" s="152"/>
      <c r="D16" s="152"/>
      <c r="E16" s="153">
        <f>E19+E20+E22</f>
        <v>1964874507</v>
      </c>
      <c r="F16" s="154"/>
      <c r="G16" s="152"/>
      <c r="H16" s="153">
        <f>H19+H20+H22</f>
        <v>7916680126</v>
      </c>
    </row>
    <row r="17" spans="1:8" ht="32.450000000000003" customHeight="1" x14ac:dyDescent="0.25">
      <c r="A17" s="76" t="s">
        <v>17</v>
      </c>
      <c r="B17" s="140">
        <f>SUM(B18:B23)</f>
        <v>1908697</v>
      </c>
      <c r="C17" s="141">
        <f>SUM(C18:C23)</f>
        <v>11111</v>
      </c>
      <c r="D17" s="141"/>
      <c r="E17" s="149">
        <f>SUM(E18:E23)</f>
        <v>7351572095</v>
      </c>
      <c r="F17" s="150">
        <f t="shared" ref="F17:F23" si="0">B17</f>
        <v>1908697</v>
      </c>
      <c r="G17" s="141">
        <f>SUM(G18:G23)</f>
        <v>42057</v>
      </c>
      <c r="H17" s="149">
        <f>SUM(H18:H23)</f>
        <v>29305788003</v>
      </c>
    </row>
    <row r="18" spans="1:8" ht="32.450000000000003" customHeight="1" x14ac:dyDescent="0.25">
      <c r="A18" s="155" t="s">
        <v>104</v>
      </c>
      <c r="B18" s="140">
        <v>1278710</v>
      </c>
      <c r="C18" s="139">
        <v>9392</v>
      </c>
      <c r="D18" s="141"/>
      <c r="E18" s="149">
        <v>4899139499</v>
      </c>
      <c r="F18" s="150">
        <f t="shared" si="0"/>
        <v>1278710</v>
      </c>
      <c r="G18" s="135">
        <v>35000</v>
      </c>
      <c r="H18" s="149">
        <v>19468755259</v>
      </c>
    </row>
    <row r="19" spans="1:8" ht="32.450000000000003" customHeight="1" x14ac:dyDescent="0.25">
      <c r="A19" s="155" t="s">
        <v>105</v>
      </c>
      <c r="B19" s="140">
        <v>449704</v>
      </c>
      <c r="C19" s="139">
        <v>87</v>
      </c>
      <c r="D19" s="141"/>
      <c r="E19" s="149">
        <v>1700731070</v>
      </c>
      <c r="F19" s="150">
        <f t="shared" si="0"/>
        <v>449704</v>
      </c>
      <c r="G19" s="139">
        <v>908</v>
      </c>
      <c r="H19" s="149">
        <v>6861268563</v>
      </c>
    </row>
    <row r="20" spans="1:8" ht="32.450000000000003" customHeight="1" x14ac:dyDescent="0.25">
      <c r="A20" s="155" t="s">
        <v>106</v>
      </c>
      <c r="B20" s="140">
        <v>43994</v>
      </c>
      <c r="C20" s="139">
        <v>479</v>
      </c>
      <c r="D20" s="141"/>
      <c r="E20" s="149">
        <v>166504660</v>
      </c>
      <c r="F20" s="150">
        <f t="shared" si="0"/>
        <v>43994</v>
      </c>
      <c r="G20" s="139">
        <v>2145</v>
      </c>
      <c r="H20" s="149">
        <v>664519416</v>
      </c>
    </row>
    <row r="21" spans="1:8" ht="32.450000000000003" customHeight="1" x14ac:dyDescent="0.25">
      <c r="A21" s="155" t="s">
        <v>107</v>
      </c>
      <c r="B21" s="140">
        <v>7910</v>
      </c>
      <c r="C21" s="139">
        <v>52</v>
      </c>
      <c r="D21" s="141"/>
      <c r="E21" s="149">
        <v>29255865</v>
      </c>
      <c r="F21" s="150">
        <f t="shared" si="0"/>
        <v>7910</v>
      </c>
      <c r="G21" s="135">
        <v>230</v>
      </c>
      <c r="H21" s="149">
        <v>116853585</v>
      </c>
    </row>
    <row r="22" spans="1:8" ht="32.450000000000003" customHeight="1" x14ac:dyDescent="0.25">
      <c r="A22" s="155" t="s">
        <v>108</v>
      </c>
      <c r="B22" s="140">
        <v>19221</v>
      </c>
      <c r="C22" s="139">
        <v>38</v>
      </c>
      <c r="D22" s="141"/>
      <c r="E22" s="149">
        <v>97638777</v>
      </c>
      <c r="F22" s="150">
        <f t="shared" si="0"/>
        <v>19221</v>
      </c>
      <c r="G22" s="139">
        <v>206</v>
      </c>
      <c r="H22" s="149">
        <v>390892147</v>
      </c>
    </row>
    <row r="23" spans="1:8" ht="32.450000000000003" customHeight="1" x14ac:dyDescent="0.25">
      <c r="A23" s="155" t="s">
        <v>109</v>
      </c>
      <c r="B23" s="140">
        <v>109158</v>
      </c>
      <c r="C23" s="141">
        <v>1063</v>
      </c>
      <c r="D23" s="141"/>
      <c r="E23" s="149">
        <v>458302224</v>
      </c>
      <c r="F23" s="150">
        <f t="shared" si="0"/>
        <v>109158</v>
      </c>
      <c r="G23" s="141">
        <v>3568</v>
      </c>
      <c r="H23" s="149">
        <v>1803499033</v>
      </c>
    </row>
    <row r="24" spans="1:8" ht="32.450000000000003" customHeight="1" x14ac:dyDescent="0.25">
      <c r="A24" s="84" t="s">
        <v>16</v>
      </c>
      <c r="B24" s="156">
        <f>SUM(B25:B26)</f>
        <v>1840</v>
      </c>
      <c r="C24" s="157"/>
      <c r="D24" s="157"/>
      <c r="E24" s="158">
        <f>SUM(E25:E26)</f>
        <v>112233198</v>
      </c>
      <c r="F24" s="156">
        <f>SUM(F25:F26)</f>
        <v>7864</v>
      </c>
      <c r="G24" s="159"/>
      <c r="H24" s="158">
        <f>SUM(H25:H26)</f>
        <v>463066026</v>
      </c>
    </row>
    <row r="25" spans="1:8" ht="32.450000000000003" customHeight="1" x14ac:dyDescent="0.25">
      <c r="A25" s="155" t="s">
        <v>110</v>
      </c>
      <c r="B25" s="140">
        <v>1035</v>
      </c>
      <c r="C25" s="141"/>
      <c r="D25" s="141"/>
      <c r="E25" s="149">
        <v>38830968</v>
      </c>
      <c r="F25" s="140">
        <v>4707</v>
      </c>
      <c r="G25" s="141"/>
      <c r="H25" s="136">
        <v>174941706</v>
      </c>
    </row>
    <row r="26" spans="1:8" ht="32.450000000000003" customHeight="1" thickBot="1" x14ac:dyDescent="0.3">
      <c r="A26" s="160" t="s">
        <v>111</v>
      </c>
      <c r="B26" s="147">
        <v>805</v>
      </c>
      <c r="C26" s="144"/>
      <c r="D26" s="144"/>
      <c r="E26" s="161">
        <v>73402230</v>
      </c>
      <c r="F26" s="147">
        <v>3157</v>
      </c>
      <c r="G26" s="144"/>
      <c r="H26" s="146">
        <v>288124320</v>
      </c>
    </row>
    <row r="27" spans="1:8" s="163" customFormat="1" ht="24" customHeight="1" thickTop="1" x14ac:dyDescent="0.25">
      <c r="A27" s="92" t="s">
        <v>112</v>
      </c>
      <c r="B27" s="162"/>
      <c r="C27" s="162"/>
      <c r="D27" s="162"/>
      <c r="E27" s="162"/>
      <c r="F27" s="162"/>
      <c r="G27" s="162"/>
      <c r="H27" s="162"/>
    </row>
    <row r="28" spans="1:8" s="163" customFormat="1" ht="24" customHeight="1" x14ac:dyDescent="0.25">
      <c r="A28" s="92" t="s">
        <v>113</v>
      </c>
      <c r="B28" s="162"/>
      <c r="C28" s="162"/>
      <c r="D28" s="162"/>
      <c r="E28" s="162"/>
      <c r="F28" s="162"/>
      <c r="G28" s="162"/>
      <c r="H28" s="162"/>
    </row>
    <row r="29" spans="1:8" s="163" customFormat="1" ht="24" customHeight="1" x14ac:dyDescent="0.25">
      <c r="A29" s="92" t="s">
        <v>100</v>
      </c>
      <c r="B29" s="162"/>
      <c r="C29" s="162"/>
      <c r="D29" s="162"/>
      <c r="E29" s="162"/>
      <c r="F29" s="162"/>
      <c r="G29" s="162"/>
      <c r="H29" s="162"/>
    </row>
    <row r="30" spans="1:8" s="163" customFormat="1" ht="24" customHeight="1" x14ac:dyDescent="0.25">
      <c r="A30" s="92" t="s">
        <v>101</v>
      </c>
      <c r="B30" s="162"/>
      <c r="C30" s="162"/>
      <c r="D30" s="162"/>
      <c r="E30" s="162"/>
      <c r="F30" s="162"/>
      <c r="G30" s="162"/>
      <c r="H30" s="162"/>
    </row>
    <row r="31" spans="1:8" s="163" customFormat="1" ht="24" customHeight="1" x14ac:dyDescent="0.25">
      <c r="A31" s="92" t="s">
        <v>102</v>
      </c>
      <c r="B31" s="162"/>
      <c r="C31" s="162"/>
      <c r="D31" s="162"/>
      <c r="E31" s="162"/>
      <c r="F31" s="162"/>
      <c r="G31" s="162"/>
      <c r="H31" s="162"/>
    </row>
    <row r="32" spans="1:8" s="163" customFormat="1" ht="24" customHeight="1" x14ac:dyDescent="0.25">
      <c r="A32" s="94" t="s">
        <v>122</v>
      </c>
      <c r="B32" s="162"/>
      <c r="C32" s="162"/>
      <c r="D32" s="162"/>
      <c r="E32" s="162"/>
      <c r="F32" s="162"/>
      <c r="G32" s="162"/>
      <c r="H32" s="162"/>
    </row>
  </sheetData>
  <mergeCells count="15">
    <mergeCell ref="A1:H1"/>
    <mergeCell ref="A2:A4"/>
    <mergeCell ref="B2:E2"/>
    <mergeCell ref="F2:H2"/>
    <mergeCell ref="B3:C3"/>
    <mergeCell ref="D3:E3"/>
    <mergeCell ref="F3:G4"/>
    <mergeCell ref="H3:H4"/>
    <mergeCell ref="A9:A11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&amp;C&amp;"微軟正黑體,粗體"&amp;16勞工保險局111年4月統計提要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2022-06-07T03:40:27Z</dcterms:created>
  <dcterms:modified xsi:type="dcterms:W3CDTF">2022-06-07T03:41:26Z</dcterms:modified>
  <dc:language/>
</cp:coreProperties>
</file>