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15" yWindow="-15" windowWidth="14400" windowHeight="12630"/>
  </bookViews>
  <sheets>
    <sheet name="勞工保險" sheetId="16" r:id="rId1"/>
    <sheet name="勞工職災保險及保護" sheetId="17" r:id="rId2"/>
    <sheet name="就業保險&amp;勞工退休金&amp;積欠墊償" sheetId="2" r:id="rId3"/>
    <sheet name="農民保險&amp;農民退休儲金&amp;老農津貼" sheetId="18" r:id="rId4"/>
    <sheet name="國民年金" sheetId="5" r:id="rId5"/>
  </sheets>
  <calcPr calcId="145621"/>
</workbook>
</file>

<file path=xl/calcChain.xml><?xml version="1.0" encoding="utf-8"?>
<calcChain xmlns="http://schemas.openxmlformats.org/spreadsheetml/2006/main">
  <c r="G18" i="16" l="1"/>
  <c r="E23" i="16" l="1"/>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F19" i="17" l="1"/>
  <c r="F16" i="17"/>
  <c r="H17" i="17"/>
  <c r="F17" i="17"/>
  <c r="H14" i="17"/>
  <c r="H12" i="17"/>
  <c r="G12" i="17"/>
  <c r="H11" i="17"/>
  <c r="F11" i="17"/>
  <c r="E17" i="17"/>
  <c r="E14" i="17"/>
  <c r="C17" i="17"/>
  <c r="C14" i="17"/>
  <c r="E12" i="17"/>
  <c r="E11" i="17"/>
  <c r="D12" i="17"/>
  <c r="C12" i="17"/>
  <c r="C11" i="17"/>
  <c r="G5" i="17"/>
  <c r="E15" i="16"/>
  <c r="E21" i="16"/>
  <c r="E18" i="16"/>
  <c r="F12" i="16"/>
  <c r="C12" i="16"/>
  <c r="G15" i="16"/>
  <c r="G21" i="16"/>
  <c r="B21" i="16"/>
  <c r="D21" i="16"/>
  <c r="D18" i="16"/>
  <c r="B18" i="16"/>
  <c r="D15" i="16"/>
  <c r="B15" i="16"/>
  <c r="G12" i="16"/>
  <c r="G11" i="16"/>
  <c r="E11" i="16"/>
  <c r="D12" i="16"/>
  <c r="D11" i="16"/>
  <c r="B12" i="16"/>
  <c r="B11" i="16"/>
  <c r="F5" i="16"/>
  <c r="E4" i="16"/>
  <c r="F4" i="17"/>
  <c r="F12" i="17" l="1"/>
  <c r="F10" i="17" s="1"/>
  <c r="E10" i="17"/>
  <c r="F14" i="17"/>
  <c r="H10" i="17"/>
  <c r="G10" i="16"/>
  <c r="C10" i="17"/>
  <c r="E12" i="16"/>
  <c r="E10" i="16" s="1"/>
  <c r="D10" i="16"/>
  <c r="B10" i="16"/>
  <c r="E22" i="2" l="1"/>
  <c r="F23" i="2"/>
  <c r="B28" i="2"/>
  <c r="C28" i="2"/>
  <c r="D28" i="2"/>
  <c r="E28" i="2"/>
  <c r="F28" i="2"/>
  <c r="G28" i="2"/>
  <c r="C12" i="2" l="1"/>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<sst xmlns="http://schemas.openxmlformats.org/spreadsheetml/2006/main" count="308" uniqueCount="141">
  <si>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</si>
  <si>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</si>
  <si>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</si>
  <si>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</si>
  <si>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</si>
  <si>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</si>
  <si>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</si>
  <si>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</si>
  <si>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</si>
  <si>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</si>
  <si>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</si>
  <si>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</si>
  <si>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</si>
  <si>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</si>
  <si>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</si>
  <si>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</si>
  <si>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</si>
  <si>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</si>
  <si>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</si>
  <si>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</si>
  <si>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</si>
  <si>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</si>
  <si>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</si>
  <si>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</si>
  <si>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</si>
  <si>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</si>
  <si>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</si>
  <si>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</si>
  <si>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</si>
  <si>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</si>
  <si>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</si>
  <si>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</si>
  <si>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</si>
  <si>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</si>
  <si>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</si>
  <si>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</si>
  <si>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</si>
  <si>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</si>
  <si>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</si>
  <si>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</si>
  <si>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</si>
  <si>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</si>
  <si>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</si>
  <si>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</si>
  <si>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</si>
  <si>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</si>
  <si>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</si>
  <si>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</si>
  <si>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</si>
  <si>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</si>
  <si>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</si>
  <si>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</si>
  <si>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</si>
  <si>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</si>
  <si>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</si>
  <si>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</si>
  <si>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</si>
  <si>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</si>
  <si>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</si>
  <si>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</si>
  <si>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</si>
  <si>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</si>
  <si>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</si>
  <si>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</si>
  <si>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</si>
  <si>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</si>
  <si>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</si>
  <si>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</si>
  <si>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</si>
  <si>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</si>
  <si>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</si>
  <si>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</si>
  <si>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r>
      <t>　　</t>
    </r>
    <r>
      <rPr>
        <sz val="12"/>
        <color rgb="FF000000"/>
        <rFont val="Times New Roman"/>
        <family val="1"/>
      </rPr>
      <t xml:space="preserve">3. </t>
    </r>
    <r>
      <rPr>
        <sz val="12"/>
        <color rgb="FF000000"/>
        <rFont val="微軟正黑體"/>
        <family val="2"/>
        <charset val="136"/>
      </rPr>
      <t>基本保證年金②、③、⑤為具津貼性質之給付，由中央主管機關編列預算支應。</t>
    </r>
    <phoneticPr fontId="8"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</si>
  <si>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</si>
  <si>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</si>
  <si>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</si>
  <si>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</si>
  <si>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</si>
  <si>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</si>
  <si>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</si>
  <si>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</si>
  <si>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</si>
  <si>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</si>
  <si>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</si>
  <si>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</si>
  <si>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</si>
  <si>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</si>
  <si>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</si>
  <si>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</si>
  <si>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【勞工職災保險及保護】</t>
    <phoneticPr fontId="6" type="noConversion"/>
  </si>
  <si>
    <t>投保單位(月底)</t>
    <phoneticPr fontId="6" type="noConversion"/>
  </si>
  <si>
    <t>被保險人數(月底)(註2)</t>
    <phoneticPr fontId="6" type="noConversion"/>
  </si>
  <si>
    <t>給付項目</t>
    <phoneticPr fontId="6" type="noConversion"/>
  </si>
  <si>
    <t>年金首發</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</si>
  <si>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</si>
  <si>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</si>
  <si>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</si>
  <si>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</si>
  <si>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</si>
  <si>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</si>
  <si>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</si>
  <si>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</si>
  <si>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</si>
  <si>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</si>
  <si>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已
加
保
者</t>
    <phoneticPr fontId="6" type="noConversion"/>
  </si>
  <si>
    <t>照護補助-傷病住院</t>
    <phoneticPr fontId="6" type="noConversion"/>
  </si>
  <si>
    <t>未
加
保
者</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</si>
  <si>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</si>
  <si>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</si>
  <si>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</si>
  <si>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</si>
  <si>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</si>
  <si>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</si>
  <si>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</si>
  <si>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</si>
  <si>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</si>
  <si>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</si>
  <si>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</si>
  <si>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</si>
  <si>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</si>
  <si>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</si>
  <si>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日起農民健康保險月投保金額調整為</t>
    </r>
    <r>
      <rPr>
        <sz val="12"/>
        <color rgb="FF000000"/>
        <rFont val="Times New Roman"/>
        <family val="1"/>
      </rPr>
      <t xml:space="preserve"> 20,400</t>
    </r>
    <r>
      <rPr>
        <sz val="12"/>
        <color rgb="FF000000"/>
        <rFont val="微軟正黑體"/>
        <family val="2"/>
        <charset val="136"/>
      </rPr>
      <t>元，保險費率維持</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</si>
  <si>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日起農民職業災害保險月投保金額調整為</t>
    </r>
    <r>
      <rPr>
        <sz val="12"/>
        <color rgb="FF000000"/>
        <rFont val="Times New Roman"/>
        <family val="1"/>
      </rPr>
      <t xml:space="preserve"> 20,400</t>
    </r>
    <r>
      <rPr>
        <sz val="12"/>
        <color rgb="FF000000"/>
        <rFont val="微軟正黑體"/>
        <family val="2"/>
        <charset val="136"/>
      </rPr>
      <t>元，保險費率調整為</t>
    </r>
    <r>
      <rPr>
        <sz val="12"/>
        <color rgb="FF000000"/>
        <rFont val="Times New Roman"/>
        <family val="1"/>
      </rPr>
      <t xml:space="preserve"> 0.19%</t>
    </r>
    <r>
      <rPr>
        <sz val="12"/>
        <color rgb="FF000000"/>
        <rFont val="微軟正黑體"/>
        <family val="2"/>
        <charset val="136"/>
      </rPr>
      <t>。</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</si>
  <si>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</si>
  <si>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</si>
  <si>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</si>
  <si>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8"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</si>
  <si>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</si>
  <si>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t>註：</t>
    </r>
    <r>
      <rPr>
        <sz val="12"/>
        <color rgb="FF000000"/>
        <rFont val="Times New Roman"/>
        <family val="1"/>
      </rPr>
      <t xml:space="preserve">1. </t>
    </r>
    <r>
      <rPr>
        <sz val="12"/>
        <color rgb="FF000000"/>
        <rFont val="微軟正黑體"/>
        <family val="2"/>
        <charset val="136"/>
      </rPr>
      <t>就業保險保險費率</t>
    </r>
    <r>
      <rPr>
        <sz val="12"/>
        <color rgb="FF000000"/>
        <rFont val="Times New Roman"/>
        <family val="1"/>
        <charset val="136"/>
      </rPr>
      <t xml:space="preserve"> 1%</t>
    </r>
    <r>
      <rPr>
        <sz val="12"/>
        <color rgb="FF000000"/>
        <rFont val="微軟正黑體"/>
        <family val="2"/>
        <charset val="136"/>
      </rPr>
      <t>。</t>
    </r>
    <phoneticPr fontId="6" type="noConversion"/>
  </si>
  <si>
    <r>
      <t>　　</t>
    </r>
    <r>
      <rPr>
        <sz val="12"/>
        <color rgb="FF000000"/>
        <rFont val="Times New Roman"/>
        <family val="1"/>
      </rPr>
      <t xml:space="preserve">2. </t>
    </r>
    <r>
      <rPr>
        <sz val="12"/>
        <color rgb="FF000000"/>
        <rFont val="微軟正黑體"/>
        <family val="2"/>
        <charset val="136"/>
      </rPr>
      <t>全民健保保費補助負值部分，係因相關單位作業期程及就業服務機構撤銷失業認定而追回補助所致。</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</si>
  <si>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1,628</t>
    </r>
    <r>
      <rPr>
        <sz val="12"/>
        <rFont val="微軟正黑體"/>
        <family val="2"/>
        <charset val="136"/>
      </rPr>
      <t>件，</t>
    </r>
    <r>
      <rPr>
        <sz val="12"/>
        <rFont val="Times New Roman"/>
        <family val="1"/>
      </rPr>
      <t>8,392,378</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24,398,132</t>
    </r>
    <r>
      <rPr>
        <sz val="12"/>
        <rFont val="微軟正黑體"/>
        <family val="2"/>
        <charset val="136"/>
      </rPr>
      <t>元；</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</si>
  <si>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</si>
  <si>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505,279</t>
    </r>
    <r>
      <rPr>
        <sz val="12"/>
        <rFont val="微軟正黑體"/>
        <family val="2"/>
        <charset val="136"/>
      </rPr>
      <t>人。</t>
    </r>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</si>
  <si>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</si>
  <si>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7,371,147</t>
    </r>
    <r>
      <rPr>
        <sz val="12"/>
        <rFont val="微軟正黑體"/>
        <family val="2"/>
        <charset val="136"/>
      </rPr>
      <t>人、個人提繳人數</t>
    </r>
    <r>
      <rPr>
        <sz val="12"/>
        <rFont val="Times New Roman"/>
        <family val="1"/>
      </rPr>
      <t xml:space="preserve"> 1,007,521</t>
    </r>
    <r>
      <rPr>
        <sz val="12"/>
        <rFont val="微軟正黑體"/>
        <family val="2"/>
        <charset val="136"/>
      </rPr>
      <t>人。</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</si>
  <si>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5.69 %</t>
    </r>
    <r>
      <rPr>
        <sz val="12"/>
        <rFont val="微軟正黑體"/>
        <family val="2"/>
        <charset val="136"/>
      </rPr>
      <t>。</t>
    </r>
    <phoneticPr fontId="6" type="noConversion"/>
  </si>
  <si>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r>
      <rPr>
        <sz val="12"/>
        <rFont val="Times New Roman"/>
        <family val="1"/>
      </rPr>
      <t>(</t>
    </r>
    <r>
      <rPr>
        <sz val="12"/>
        <rFont val="微軟正黑體"/>
        <family val="2"/>
        <charset val="136"/>
      </rPr>
      <t>包含續發收回案</t>
    </r>
    <r>
      <rPr>
        <sz val="12"/>
        <rFont val="Times New Roman"/>
        <family val="1"/>
      </rPr>
      <t>)</t>
    </r>
    <r>
      <rPr>
        <sz val="12"/>
        <rFont val="微軟正黑體"/>
        <family val="2"/>
        <charset val="136"/>
      </rPr>
      <t>。</t>
    </r>
    <phoneticPr fontId="6" type="noConversion"/>
  </si>
  <si>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3</t>
    </r>
    <r>
      <rPr>
        <sz val="12"/>
        <rFont val="微軟正黑體"/>
        <family val="2"/>
        <charset val="136"/>
      </rPr>
      <t>月累計件數，金額及首發件數</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</si>
  <si>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26,400</t>
    </r>
    <r>
      <rPr>
        <sz val="12"/>
        <rFont val="微軟正黑體"/>
        <family val="2"/>
        <charset val="136"/>
      </rPr>
      <t>元，本月平均提繳率</t>
    </r>
    <r>
      <rPr>
        <sz val="12"/>
        <rFont val="Times New Roman"/>
        <family val="1"/>
      </rPr>
      <t xml:space="preserve"> 9.77%</t>
    </r>
    <r>
      <rPr>
        <sz val="12"/>
        <rFont val="微軟正黑體"/>
        <family val="2"/>
        <charset val="136"/>
      </rPr>
      <t>。</t>
    </r>
    <phoneticPr fontId="6" type="noConversion"/>
  </si>
  <si>
    <r>
      <rPr>
        <sz val="12"/>
        <rFont val="微軟正黑體"/>
        <family val="2"/>
        <charset val="136"/>
      </rPr>
      <t>　　</t>
    </r>
    <r>
      <rPr>
        <sz val="12"/>
        <rFont val="Times New Roman"/>
        <family val="1"/>
      </rPr>
      <t xml:space="preserve">4. </t>
    </r>
    <r>
      <rPr>
        <sz val="12"/>
        <rFont val="微軟正黑體"/>
        <family val="2"/>
        <charset val="136"/>
      </rPr>
      <t>本月身心障礙年金包含勞併國</t>
    </r>
    <r>
      <rPr>
        <sz val="12"/>
        <rFont val="Times New Roman"/>
        <family val="1"/>
      </rPr>
      <t xml:space="preserve"> 915</t>
    </r>
    <r>
      <rPr>
        <sz val="12"/>
        <rFont val="微軟正黑體"/>
        <family val="2"/>
        <charset val="136"/>
      </rPr>
      <t>人，</t>
    </r>
    <r>
      <rPr>
        <sz val="12"/>
        <rFont val="Times New Roman"/>
        <family val="1"/>
      </rPr>
      <t>311,764</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955,339</t>
    </r>
    <r>
      <rPr>
        <sz val="12"/>
        <rFont val="微軟正黑體"/>
        <family val="2"/>
        <charset val="136"/>
      </rPr>
      <t>元；首發人數不含勞併國。</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</si>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</sst>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 ;\-0\ ;&quot; - &quot;;@\ "/>
    <numFmt numFmtId="177" formatCode="_-* #,##0_-;\-* #,##0_-;_-* \-_-;_-@_-"/>
    <numFmt numFmtId="178" formatCode="#,##0_-;\-#,##0_-;&quot;-&quot;_-"/>
  </numFmts>
  <fonts count="18"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10.5"/>
      <color rgb="FF000000"/>
      <name val="微軟正黑體"/>
      <family val="2"/>
      <charset val="136"/>
    </font>
    <font>
      <sz val="10.5"/>
      <color rgb="FF000000"/>
      <name val="新細明體"/>
      <family val="1"/>
      <charset val="136"/>
    </font>
    <font>
      <sz val="9"/>
      <name val="新細明體"/>
      <family val="1"/>
      <charset val="136"/>
    </font>
    <font>
      <sz val="11.5"/>
      <color rgb="FF000000"/>
      <name val="微軟正黑體"/>
      <family val="2"/>
      <charset val="136"/>
    </font>
    <font>
      <sz val="11.5"/>
      <color rgb="FF000000"/>
      <name val="新細明體"/>
      <family val="1"/>
      <charset val="136"/>
    </font>
  </fonts>
  <fills count="3">
    <fill>
      <patternFill patternType="none"/>
    </fill>
    <fill>
      <patternFill patternType="gray125"/>
    </fill>
    <fill>
      <patternFill patternType="solid">
        <fgColor rgb="FFFEEFE2"/>
        <bgColor indexed="64"/>
      </patternFill>
    </fill>
  </fills>
  <borders count="70">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0">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40" xfId="2" applyNumberFormat="1" applyFont="1" applyFill="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66"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177" fontId="1" fillId="0" borderId="49" xfId="2" applyNumberFormat="1" applyFont="1" applyFill="1" applyBorder="1" applyAlignment="1">
      <alignment horizontal="left" vertical="center" indent="3"/>
    </xf>
    <xf numFmtId="0" fontId="16" fillId="0" borderId="52"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6" fillId="0" borderId="55" xfId="2" applyFont="1" applyBorder="1" applyAlignment="1">
      <alignment vertical="center" wrapText="1"/>
    </xf>
    <xf numFmtId="177" fontId="1" fillId="0" borderId="56" xfId="2" applyNumberFormat="1" applyFont="1" applyFill="1" applyBorder="1">
      <alignment vertical="center"/>
    </xf>
    <xf numFmtId="177" fontId="1" fillId="0" borderId="57" xfId="2" applyNumberFormat="1" applyFont="1" applyFill="1" applyBorder="1">
      <alignment vertical="center"/>
    </xf>
    <xf numFmtId="0" fontId="16" fillId="0" borderId="59" xfId="2" applyFont="1" applyBorder="1" applyAlignment="1">
      <alignment vertical="center" wrapText="1"/>
    </xf>
    <xf numFmtId="176" fontId="1" fillId="0" borderId="60" xfId="2" applyNumberFormat="1" applyFont="1" applyFill="1" applyBorder="1">
      <alignment vertical="center"/>
    </xf>
    <xf numFmtId="177" fontId="1" fillId="0" borderId="61"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12" fillId="0" borderId="0" xfId="0" applyFont="1">
      <alignment vertical="center"/>
    </xf>
    <xf numFmtId="0" fontId="10" fillId="0" borderId="0" xfId="0"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3" fillId="0" borderId="51" xfId="2" applyFont="1" applyBorder="1" applyAlignment="1">
      <alignment horizontal="center" vertical="center" wrapText="1"/>
    </xf>
    <xf numFmtId="0" fontId="14" fillId="0" borderId="53" xfId="0" applyFont="1" applyBorder="1" applyAlignment="1">
      <alignment horizontal="center" vertical="center" wrapText="1"/>
    </xf>
    <xf numFmtId="0" fontId="14" fillId="0" borderId="54" xfId="0" applyFont="1" applyBorder="1" applyAlignment="1">
      <alignment horizontal="center" vertical="center" wrapText="1"/>
    </xf>
    <xf numFmtId="0" fontId="13" fillId="0" borderId="54" xfId="2" applyFont="1" applyBorder="1" applyAlignment="1">
      <alignment horizontal="center" vertical="center" wrapText="1"/>
    </xf>
    <xf numFmtId="0" fontId="14" fillId="0" borderId="51" xfId="0" applyFont="1" applyBorder="1" applyAlignment="1">
      <alignment horizontal="center" vertical="center" wrapText="1"/>
    </xf>
    <xf numFmtId="0" fontId="16" fillId="0" borderId="63" xfId="2" applyFont="1" applyBorder="1" applyAlignment="1">
      <alignment vertical="center" wrapText="1"/>
    </xf>
    <xf numFmtId="0" fontId="17"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6" fillId="0" borderId="46" xfId="2" applyFont="1" applyBorder="1" applyAlignment="1">
      <alignment vertical="center" wrapText="1"/>
    </xf>
    <xf numFmtId="0" fontId="17"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41" xfId="2" applyNumberFormat="1" applyFont="1" applyFill="1" applyBorder="1" applyAlignment="1">
      <alignment vertical="center"/>
    </xf>
    <xf numFmtId="177" fontId="1" fillId="0" borderId="49" xfId="2" applyNumberFormat="1" applyFont="1" applyFill="1" applyBorder="1" applyAlignment="1">
      <alignment vertical="center"/>
    </xf>
    <xf numFmtId="177" fontId="1" fillId="0" borderId="50" xfId="2" applyNumberFormat="1" applyFont="1" applyFill="1" applyBorder="1">
      <alignment vertical="center"/>
    </xf>
    <xf numFmtId="177" fontId="1" fillId="0" borderId="58" xfId="2" applyNumberFormat="1" applyFont="1" applyFill="1" applyBorder="1">
      <alignment vertical="center"/>
    </xf>
    <xf numFmtId="177" fontId="1" fillId="0" borderId="62" xfId="2" applyNumberFormat="1" applyFont="1" applyFill="1" applyBorder="1">
      <alignment vertical="center"/>
    </xf>
    <xf numFmtId="177" fontId="1" fillId="0" borderId="67" xfId="2" applyNumberFormat="1" applyFont="1" applyFill="1" applyBorder="1" applyAlignment="1">
      <alignment vertical="center"/>
    </xf>
  </cellXfs>
  <cellStyles count="3">
    <cellStyle name="一般" xfId="0" builtinId="0"/>
    <cellStyle name="一般 2" xfId="2"/>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Z28"/>
  <sheetViews>
    <sheetView tabSelected="1" zoomScaleNormal="100" workbookViewId="0">
      <selection sqref="A1:G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43" t="s">
        <v>0</v>
      </c>
      <c r="B1" s="144"/>
      <c r="C1" s="144"/>
      <c r="D1" s="144"/>
      <c r="E1" s="144"/>
      <c r="F1" s="144"/>
      <c r="G1" s="145"/>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46" t="s">
        <v>1</v>
      </c>
      <c r="C2" s="146"/>
      <c r="D2" s="146"/>
      <c r="E2" s="146" t="s">
        <v>2</v>
      </c>
      <c r="F2" s="146"/>
      <c r="G2" s="146"/>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6" t="s">
        <v>3</v>
      </c>
      <c r="B3" s="127" t="s">
        <v>4</v>
      </c>
      <c r="C3" s="128" t="s">
        <v>5</v>
      </c>
      <c r="D3" s="129" t="s">
        <v>6</v>
      </c>
      <c r="E3" s="127" t="s">
        <v>4</v>
      </c>
      <c r="F3" s="128" t="s">
        <v>5</v>
      </c>
      <c r="G3" s="129"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595607</v>
      </c>
      <c r="C4" s="78"/>
      <c r="D4" s="79"/>
      <c r="E4" s="77">
        <f>B4</f>
        <v>595607</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10419861</v>
      </c>
      <c r="D5" s="81"/>
      <c r="E5" s="80"/>
      <c r="F5" s="95">
        <f>C5</f>
        <v>10419861</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34312</v>
      </c>
      <c r="E6" s="82"/>
      <c r="F6" s="82"/>
      <c r="G6" s="81">
        <v>34316</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39571439476</v>
      </c>
      <c r="E7" s="82"/>
      <c r="F7" s="82"/>
      <c r="G7" s="81">
        <v>118421170069</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47" t="s">
        <v>10</v>
      </c>
      <c r="B8" s="148" t="s">
        <v>11</v>
      </c>
      <c r="C8" s="149"/>
      <c r="D8" s="150" t="s">
        <v>6</v>
      </c>
      <c r="E8" s="148" t="s">
        <v>11</v>
      </c>
      <c r="F8" s="149"/>
      <c r="G8" s="150"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47"/>
      <c r="B9" s="130"/>
      <c r="C9" s="131" t="s">
        <v>83</v>
      </c>
      <c r="D9" s="150"/>
      <c r="E9" s="130"/>
      <c r="F9" s="131" t="s">
        <v>83</v>
      </c>
      <c r="G9" s="150"/>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1849285</v>
      </c>
      <c r="C10" s="84"/>
      <c r="D10" s="79">
        <f>D11+D12</f>
        <v>45033953425</v>
      </c>
      <c r="E10" s="96">
        <f>E11+E12</f>
        <v>2118102</v>
      </c>
      <c r="F10" s="84"/>
      <c r="G10" s="79">
        <f>G11+G12</f>
        <v>125858544820</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169108</v>
      </c>
      <c r="C11" s="85"/>
      <c r="D11" s="98">
        <f>D13+D14+D16+D19+D22</f>
        <v>14372610326</v>
      </c>
      <c r="E11" s="97">
        <f>E13+E14+E16+E19+E22</f>
        <v>437925</v>
      </c>
      <c r="F11" s="85"/>
      <c r="G11" s="98">
        <f>G13+G14+G16+G19+G22</f>
        <v>34632616163</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1680177</v>
      </c>
      <c r="C12" s="100">
        <f t="shared" si="0"/>
        <v>13156</v>
      </c>
      <c r="D12" s="101">
        <f t="shared" si="0"/>
        <v>30661343099</v>
      </c>
      <c r="E12" s="99">
        <f t="shared" si="0"/>
        <v>1680177</v>
      </c>
      <c r="F12" s="100">
        <f t="shared" si="0"/>
        <v>39081</v>
      </c>
      <c r="G12" s="101">
        <f t="shared" si="0"/>
        <v>91225928657</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86</v>
      </c>
      <c r="B13" s="227">
        <v>10083</v>
      </c>
      <c r="C13" s="102"/>
      <c r="D13" s="228">
        <v>691337280</v>
      </c>
      <c r="E13" s="227">
        <v>27141</v>
      </c>
      <c r="F13" s="102"/>
      <c r="G13" s="228">
        <v>1837211578</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127998</v>
      </c>
      <c r="C14" s="83"/>
      <c r="D14" s="104">
        <v>346150954</v>
      </c>
      <c r="E14" s="103">
        <v>335455</v>
      </c>
      <c r="F14" s="83"/>
      <c r="G14" s="104">
        <v>891576736</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6902</v>
      </c>
      <c r="C15" s="83"/>
      <c r="D15" s="104">
        <f>D16+D17</f>
        <v>493858034</v>
      </c>
      <c r="E15" s="103">
        <f>E16+E17</f>
        <v>10200</v>
      </c>
      <c r="F15" s="83"/>
      <c r="G15" s="104">
        <f>G16+G17</f>
        <v>1296205391</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2153</v>
      </c>
      <c r="C16" s="73"/>
      <c r="D16" s="86">
        <v>440744870</v>
      </c>
      <c r="E16" s="77">
        <v>5451</v>
      </c>
      <c r="F16" s="73"/>
      <c r="G16" s="86">
        <v>1139665370</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87</v>
      </c>
      <c r="B17" s="77">
        <v>4749</v>
      </c>
      <c r="C17" s="73">
        <v>45</v>
      </c>
      <c r="D17" s="86">
        <v>53113164</v>
      </c>
      <c r="E17" s="77">
        <f>B17</f>
        <v>4749</v>
      </c>
      <c r="F17" s="73">
        <v>88</v>
      </c>
      <c r="G17" s="86">
        <v>156540021</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88</v>
      </c>
      <c r="B18" s="103">
        <f>B19+B20</f>
        <v>1642385</v>
      </c>
      <c r="C18" s="83"/>
      <c r="D18" s="104">
        <f>D19+D20</f>
        <v>39643786890</v>
      </c>
      <c r="E18" s="103">
        <f>E19+E20</f>
        <v>1655991</v>
      </c>
      <c r="F18" s="83"/>
      <c r="G18" s="104">
        <f>G19+G20</f>
        <v>112168290446</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10888</v>
      </c>
      <c r="C19" s="73"/>
      <c r="D19" s="86">
        <v>9590861356</v>
      </c>
      <c r="E19" s="77">
        <v>24494</v>
      </c>
      <c r="F19" s="73"/>
      <c r="G19" s="86">
        <v>22735626224</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1631497</v>
      </c>
      <c r="C20" s="73">
        <v>12478</v>
      </c>
      <c r="D20" s="86">
        <v>30052925534</v>
      </c>
      <c r="E20" s="77">
        <f>B20</f>
        <v>1631497</v>
      </c>
      <c r="F20" s="73">
        <v>37306</v>
      </c>
      <c r="G20" s="86">
        <v>89432664222</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61917</v>
      </c>
      <c r="C21" s="83"/>
      <c r="D21" s="104">
        <f>D22+D23</f>
        <v>3858820267</v>
      </c>
      <c r="E21" s="103">
        <f>E22+E23</f>
        <v>89315</v>
      </c>
      <c r="F21" s="83"/>
      <c r="G21" s="104">
        <f>G22+G23</f>
        <v>9665260669</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17986</v>
      </c>
      <c r="C22" s="73"/>
      <c r="D22" s="86">
        <v>3303515866</v>
      </c>
      <c r="E22" s="77">
        <v>45384</v>
      </c>
      <c r="F22" s="73"/>
      <c r="G22" s="86">
        <v>8028536255</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43931</v>
      </c>
      <c r="C23" s="229">
        <v>633</v>
      </c>
      <c r="D23" s="230">
        <v>555304401</v>
      </c>
      <c r="E23" s="106">
        <f>B23</f>
        <v>43931</v>
      </c>
      <c r="F23" s="229">
        <v>1687</v>
      </c>
      <c r="G23" s="230">
        <v>1636724414</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20" t="s">
        <v>111</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20" t="s">
        <v>130</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110</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113</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114</v>
      </c>
    </row>
  </sheetData>
  <mergeCells count="8">
    <mergeCell ref="A1:G1"/>
    <mergeCell ref="B2:D2"/>
    <mergeCell ref="E2:G2"/>
    <mergeCell ref="A8:A9"/>
    <mergeCell ref="B8:C8"/>
    <mergeCell ref="D8:D9"/>
    <mergeCell ref="E8:F8"/>
    <mergeCell ref="G8:G9"/>
  </mergeCells>
  <phoneticPr fontId="15"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&amp;C&amp;"微軟正黑體,粗體"&amp;16勞工保險局112年3月統計提要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R37"/>
  <sheetViews>
    <sheetView zoomScaleNormal="100" workbookViewId="0">
      <selection sqref="A1:H1"/>
    </sheetView>
  </sheetViews>
  <sheetFormatPr defaultRowHeight="16.5" x14ac:dyDescent="0.25"/>
  <cols>
    <col min="1" max="1" width="3.875" style="66" customWidth="1"/>
    <col min="2" max="2" width="19.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43" t="s">
        <v>89</v>
      </c>
      <c r="B1" s="143"/>
      <c r="C1" s="144"/>
      <c r="D1" s="144"/>
      <c r="E1" s="144"/>
      <c r="F1" s="144"/>
      <c r="G1" s="144"/>
      <c r="H1" s="145"/>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192"/>
      <c r="B2" s="193"/>
      <c r="C2" s="146" t="s">
        <v>1</v>
      </c>
      <c r="D2" s="146"/>
      <c r="E2" s="146"/>
      <c r="F2" s="146" t="s">
        <v>2</v>
      </c>
      <c r="G2" s="146"/>
      <c r="H2" s="14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194" t="s">
        <v>84</v>
      </c>
      <c r="B3" s="195"/>
      <c r="C3" s="127" t="s">
        <v>4</v>
      </c>
      <c r="D3" s="128" t="s">
        <v>5</v>
      </c>
      <c r="E3" s="129" t="s">
        <v>6</v>
      </c>
      <c r="F3" s="127" t="s">
        <v>4</v>
      </c>
      <c r="G3" s="128" t="s">
        <v>5</v>
      </c>
      <c r="H3" s="129"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6.1" customHeight="1" thickTop="1" x14ac:dyDescent="0.25">
      <c r="A4" s="190" t="s">
        <v>90</v>
      </c>
      <c r="B4" s="191"/>
      <c r="C4" s="77">
        <v>785999</v>
      </c>
      <c r="D4" s="78"/>
      <c r="E4" s="79"/>
      <c r="F4" s="77">
        <f>C4</f>
        <v>785999</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6.1" customHeight="1" x14ac:dyDescent="0.25">
      <c r="A5" s="182" t="s">
        <v>91</v>
      </c>
      <c r="B5" s="183"/>
      <c r="C5" s="80"/>
      <c r="D5" s="95">
        <v>11070954</v>
      </c>
      <c r="E5" s="81"/>
      <c r="F5" s="80"/>
      <c r="G5" s="95">
        <f>D5</f>
        <v>11070954</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6.1" customHeight="1" x14ac:dyDescent="0.25">
      <c r="A6" s="182" t="s">
        <v>8</v>
      </c>
      <c r="B6" s="183"/>
      <c r="C6" s="82"/>
      <c r="D6" s="82"/>
      <c r="E6" s="81">
        <v>38975</v>
      </c>
      <c r="F6" s="82"/>
      <c r="G6" s="82"/>
      <c r="H6" s="81">
        <v>38916</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6.1" customHeight="1" thickBot="1" x14ac:dyDescent="0.3">
      <c r="A7" s="184" t="s">
        <v>9</v>
      </c>
      <c r="B7" s="185"/>
      <c r="C7" s="82"/>
      <c r="D7" s="82"/>
      <c r="E7" s="81">
        <v>802621349</v>
      </c>
      <c r="F7" s="82"/>
      <c r="G7" s="82"/>
      <c r="H7" s="81">
        <v>2401104613</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186" t="s">
        <v>92</v>
      </c>
      <c r="B8" s="187"/>
      <c r="C8" s="148" t="s">
        <v>11</v>
      </c>
      <c r="D8" s="149"/>
      <c r="E8" s="150" t="s">
        <v>6</v>
      </c>
      <c r="F8" s="148" t="s">
        <v>11</v>
      </c>
      <c r="G8" s="149"/>
      <c r="H8" s="150"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188"/>
      <c r="B9" s="189"/>
      <c r="C9" s="130"/>
      <c r="D9" s="131" t="s">
        <v>93</v>
      </c>
      <c r="E9" s="150"/>
      <c r="F9" s="130"/>
      <c r="G9" s="131" t="s">
        <v>93</v>
      </c>
      <c r="H9" s="150"/>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6.1" customHeight="1" thickTop="1" thickBot="1" x14ac:dyDescent="0.3">
      <c r="A10" s="174" t="s">
        <v>12</v>
      </c>
      <c r="B10" s="175"/>
      <c r="C10" s="96">
        <f>C11+C12</f>
        <v>13999</v>
      </c>
      <c r="D10" s="84"/>
      <c r="E10" s="79">
        <f>E11+E12</f>
        <v>405619659</v>
      </c>
      <c r="F10" s="96">
        <f>F11+F12</f>
        <v>359744</v>
      </c>
      <c r="G10" s="84"/>
      <c r="H10" s="79">
        <f>H11+H12</f>
        <v>1400366472</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6.1" customHeight="1" x14ac:dyDescent="0.25">
      <c r="A11" s="176" t="s">
        <v>13</v>
      </c>
      <c r="B11" s="177"/>
      <c r="C11" s="97">
        <f>C13+C15+C18+C20+C21</f>
        <v>11555</v>
      </c>
      <c r="D11" s="85"/>
      <c r="E11" s="98">
        <f>E13+E15+E18+E20+E21</f>
        <v>370829631</v>
      </c>
      <c r="F11" s="97">
        <f>F13+F15+F18+F20+F21</f>
        <v>357300</v>
      </c>
      <c r="G11" s="85"/>
      <c r="H11" s="98">
        <f>H13+H15+H18+H20+H21</f>
        <v>1293493110</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6.1" customHeight="1" thickBot="1" x14ac:dyDescent="0.3">
      <c r="A12" s="178" t="s">
        <v>14</v>
      </c>
      <c r="B12" s="179"/>
      <c r="C12" s="99">
        <f t="shared" ref="C12:H12" si="0">C16+C19</f>
        <v>2444</v>
      </c>
      <c r="D12" s="100">
        <f t="shared" si="0"/>
        <v>41</v>
      </c>
      <c r="E12" s="101">
        <f t="shared" si="0"/>
        <v>34790028</v>
      </c>
      <c r="F12" s="99">
        <f t="shared" si="0"/>
        <v>2444</v>
      </c>
      <c r="G12" s="100">
        <f t="shared" si="0"/>
        <v>94</v>
      </c>
      <c r="H12" s="101">
        <f t="shared" si="0"/>
        <v>106873362</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6.1" customHeight="1" x14ac:dyDescent="0.25">
      <c r="A13" s="180" t="s">
        <v>16</v>
      </c>
      <c r="B13" s="181"/>
      <c r="C13" s="231">
        <v>11354</v>
      </c>
      <c r="D13" s="87"/>
      <c r="E13" s="232">
        <v>266137370</v>
      </c>
      <c r="F13" s="231">
        <v>21249</v>
      </c>
      <c r="G13" s="87"/>
      <c r="H13" s="232">
        <v>622418755</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6.1" customHeight="1" x14ac:dyDescent="0.25">
      <c r="A14" s="168" t="s">
        <v>94</v>
      </c>
      <c r="B14" s="169"/>
      <c r="C14" s="77">
        <f>C15+C16</f>
        <v>782</v>
      </c>
      <c r="D14" s="73"/>
      <c r="E14" s="86">
        <f>E15+E16</f>
        <v>67691144</v>
      </c>
      <c r="F14" s="77">
        <f>F15+F16</f>
        <v>1039</v>
      </c>
      <c r="G14" s="73"/>
      <c r="H14" s="86">
        <f>H15+H16</f>
        <v>193246495</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6.1" customHeight="1" x14ac:dyDescent="0.25">
      <c r="A15" s="170" t="s">
        <v>18</v>
      </c>
      <c r="B15" s="171"/>
      <c r="C15" s="77">
        <v>145</v>
      </c>
      <c r="D15" s="73"/>
      <c r="E15" s="86">
        <v>58709020</v>
      </c>
      <c r="F15" s="77">
        <v>402</v>
      </c>
      <c r="G15" s="73"/>
      <c r="H15" s="86">
        <v>166086819</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6.1" customHeight="1" x14ac:dyDescent="0.25">
      <c r="A16" s="172" t="s">
        <v>95</v>
      </c>
      <c r="B16" s="173"/>
      <c r="C16" s="77">
        <v>637</v>
      </c>
      <c r="D16" s="73">
        <v>4</v>
      </c>
      <c r="E16" s="86">
        <v>8982124</v>
      </c>
      <c r="F16" s="77">
        <f>C16</f>
        <v>637</v>
      </c>
      <c r="G16" s="73">
        <v>15</v>
      </c>
      <c r="H16" s="86">
        <v>27159676</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6.1" customHeight="1" x14ac:dyDescent="0.25">
      <c r="A17" s="168" t="s">
        <v>20</v>
      </c>
      <c r="B17" s="169"/>
      <c r="C17" s="103">
        <f>C18+C19</f>
        <v>1862</v>
      </c>
      <c r="D17" s="83"/>
      <c r="E17" s="104">
        <f>E18+E19</f>
        <v>68107419</v>
      </c>
      <c r="F17" s="103">
        <f>F18+F19</f>
        <v>1944</v>
      </c>
      <c r="G17" s="83"/>
      <c r="H17" s="104">
        <f>H18+H19</f>
        <v>194262401</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6.1" customHeight="1" x14ac:dyDescent="0.25">
      <c r="A18" s="170" t="s">
        <v>18</v>
      </c>
      <c r="B18" s="171"/>
      <c r="C18" s="77">
        <v>55</v>
      </c>
      <c r="D18" s="73"/>
      <c r="E18" s="86">
        <v>42299515</v>
      </c>
      <c r="F18" s="77">
        <v>137</v>
      </c>
      <c r="G18" s="73"/>
      <c r="H18" s="86">
        <v>114548715</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6.1" customHeight="1" x14ac:dyDescent="0.25">
      <c r="A19" s="172" t="s">
        <v>95</v>
      </c>
      <c r="B19" s="173"/>
      <c r="C19" s="77">
        <v>1807</v>
      </c>
      <c r="D19" s="73">
        <v>37</v>
      </c>
      <c r="E19" s="86">
        <v>25807904</v>
      </c>
      <c r="F19" s="77">
        <f>C19</f>
        <v>1807</v>
      </c>
      <c r="G19" s="73">
        <v>79</v>
      </c>
      <c r="H19" s="86">
        <v>79713686</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6.1" customHeight="1" x14ac:dyDescent="0.25">
      <c r="A20" s="158" t="s">
        <v>96</v>
      </c>
      <c r="B20" s="159"/>
      <c r="C20" s="231">
        <v>1</v>
      </c>
      <c r="D20" s="87"/>
      <c r="E20" s="232">
        <v>667197</v>
      </c>
      <c r="F20" s="231">
        <v>3</v>
      </c>
      <c r="G20" s="87"/>
      <c r="H20" s="232">
        <v>2314666</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6.1" customHeight="1" thickBot="1" x14ac:dyDescent="0.3">
      <c r="A21" s="160" t="s">
        <v>81</v>
      </c>
      <c r="B21" s="161"/>
      <c r="C21" s="233">
        <v>0</v>
      </c>
      <c r="D21" s="91"/>
      <c r="E21" s="234">
        <v>3016529</v>
      </c>
      <c r="F21" s="233">
        <v>335509</v>
      </c>
      <c r="G21" s="91"/>
      <c r="H21" s="234">
        <v>388124155</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162" t="s">
        <v>97</v>
      </c>
      <c r="B22" s="163"/>
      <c r="C22" s="164" t="s">
        <v>11</v>
      </c>
      <c r="D22" s="165"/>
      <c r="E22" s="129" t="s">
        <v>6</v>
      </c>
      <c r="F22" s="164" t="s">
        <v>11</v>
      </c>
      <c r="G22" s="165"/>
      <c r="H22" s="129"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6.25" customHeight="1" thickTop="1" x14ac:dyDescent="0.25">
      <c r="A23" s="166" t="s">
        <v>98</v>
      </c>
      <c r="B23" s="167"/>
      <c r="C23" s="107"/>
      <c r="D23" s="235">
        <v>0</v>
      </c>
      <c r="E23" s="236">
        <v>0</v>
      </c>
      <c r="F23" s="108"/>
      <c r="G23" s="235">
        <v>0</v>
      </c>
      <c r="H23" s="236">
        <v>0</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151" t="s">
        <v>99</v>
      </c>
      <c r="B24" s="109" t="s">
        <v>100</v>
      </c>
      <c r="C24" s="77"/>
      <c r="D24" s="110">
        <v>3</v>
      </c>
      <c r="E24" s="81">
        <v>8386</v>
      </c>
      <c r="F24" s="73"/>
      <c r="G24" s="110">
        <v>4</v>
      </c>
      <c r="H24" s="81">
        <v>9226</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152"/>
      <c r="B25" s="109" t="s">
        <v>101</v>
      </c>
      <c r="C25" s="80"/>
      <c r="D25" s="73">
        <v>2</v>
      </c>
      <c r="E25" s="81">
        <v>2941233</v>
      </c>
      <c r="F25" s="110"/>
      <c r="G25" s="73">
        <v>4</v>
      </c>
      <c r="H25" s="81">
        <v>3959328</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152"/>
      <c r="B26" s="109" t="s">
        <v>102</v>
      </c>
      <c r="C26" s="111"/>
      <c r="D26" s="82">
        <v>1</v>
      </c>
      <c r="E26" s="81">
        <v>2061000</v>
      </c>
      <c r="F26" s="82"/>
      <c r="G26" s="82">
        <v>1</v>
      </c>
      <c r="H26" s="81">
        <v>2061000</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153"/>
      <c r="B27" s="109" t="s">
        <v>103</v>
      </c>
      <c r="C27" s="111"/>
      <c r="D27" s="82">
        <v>0</v>
      </c>
      <c r="E27" s="81">
        <v>0</v>
      </c>
      <c r="F27" s="82"/>
      <c r="G27" s="82">
        <v>0</v>
      </c>
      <c r="H27" s="81">
        <v>0</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9.25" customHeight="1" x14ac:dyDescent="0.25">
      <c r="A28" s="154" t="s">
        <v>104</v>
      </c>
      <c r="B28" s="112" t="s">
        <v>105</v>
      </c>
      <c r="C28" s="113"/>
      <c r="D28" s="114">
        <v>365</v>
      </c>
      <c r="E28" s="237">
        <v>6141600</v>
      </c>
      <c r="F28" s="114"/>
      <c r="G28" s="114">
        <v>819</v>
      </c>
      <c r="H28" s="237">
        <v>13308000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29.25" customHeight="1" x14ac:dyDescent="0.25">
      <c r="A29" s="155"/>
      <c r="B29" s="115" t="s">
        <v>103</v>
      </c>
      <c r="C29" s="116"/>
      <c r="D29" s="117">
        <v>9</v>
      </c>
      <c r="E29" s="238">
        <v>607600</v>
      </c>
      <c r="F29" s="117"/>
      <c r="G29" s="117">
        <v>19</v>
      </c>
      <c r="H29" s="238">
        <v>1525200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4.75" customHeight="1" x14ac:dyDescent="0.25">
      <c r="A30" s="151" t="s">
        <v>106</v>
      </c>
      <c r="B30" s="109" t="s">
        <v>103</v>
      </c>
      <c r="C30" s="118"/>
      <c r="D30" s="82">
        <v>0</v>
      </c>
      <c r="E30" s="81">
        <v>0</v>
      </c>
      <c r="F30" s="82"/>
      <c r="G30" s="82">
        <v>0</v>
      </c>
      <c r="H30" s="81">
        <v>0</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4.75" customHeight="1" x14ac:dyDescent="0.25">
      <c r="A31" s="152"/>
      <c r="B31" s="109" t="s">
        <v>107</v>
      </c>
      <c r="C31" s="118"/>
      <c r="D31" s="82">
        <v>0</v>
      </c>
      <c r="E31" s="81">
        <v>0</v>
      </c>
      <c r="F31" s="82"/>
      <c r="G31" s="82">
        <v>0</v>
      </c>
      <c r="H31" s="81">
        <v>0</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4.75" customHeight="1" x14ac:dyDescent="0.25">
      <c r="A32" s="153"/>
      <c r="B32" s="109" t="s">
        <v>108</v>
      </c>
      <c r="C32" s="118"/>
      <c r="D32" s="82">
        <v>0</v>
      </c>
      <c r="E32" s="81">
        <v>0</v>
      </c>
      <c r="F32" s="82"/>
      <c r="G32" s="82">
        <v>6</v>
      </c>
      <c r="H32" s="81">
        <v>6817500</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6.25" customHeight="1" thickBot="1" x14ac:dyDescent="0.3">
      <c r="A33" s="156" t="s">
        <v>109</v>
      </c>
      <c r="B33" s="157"/>
      <c r="C33" s="92"/>
      <c r="D33" s="94"/>
      <c r="E33" s="239">
        <v>1679782</v>
      </c>
      <c r="F33" s="94"/>
      <c r="G33" s="94"/>
      <c r="H33" s="239">
        <v>3313959</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17.25" thickTop="1" x14ac:dyDescent="0.25">
      <c r="A34" s="120" t="s">
        <v>131</v>
      </c>
      <c r="B34" s="120"/>
      <c r="C34" s="122"/>
    </row>
    <row r="35" spans="1:1006" x14ac:dyDescent="0.25">
      <c r="A35" s="120" t="s">
        <v>132</v>
      </c>
      <c r="B35" s="120"/>
      <c r="C35" s="122"/>
    </row>
    <row r="36" spans="1:1006" x14ac:dyDescent="0.25">
      <c r="A36" s="120" t="s">
        <v>133</v>
      </c>
      <c r="B36" s="120"/>
      <c r="C36" s="122"/>
    </row>
    <row r="37" spans="1:1006" x14ac:dyDescent="0.25">
      <c r="A37" s="75" t="s">
        <v>114</v>
      </c>
      <c r="B37" s="121"/>
      <c r="C37" s="122"/>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7"/>
    <mergeCell ref="A28:A29"/>
    <mergeCell ref="A30:A32"/>
    <mergeCell ref="A33:B33"/>
    <mergeCell ref="A20:B20"/>
    <mergeCell ref="A21:B21"/>
    <mergeCell ref="A22:B22"/>
  </mergeCells>
  <phoneticPr fontId="15"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&amp;C&amp;"微軟正黑體,粗體"&amp;16勞工保險局112年3月統計提要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00" t="s">
        <v>21</v>
      </c>
      <c r="B1" s="201"/>
      <c r="C1" s="201"/>
      <c r="D1" s="201"/>
      <c r="E1" s="201"/>
      <c r="F1" s="201"/>
      <c r="G1" s="202"/>
    </row>
    <row r="2" spans="1:7" ht="22.5" customHeight="1" thickTop="1" thickBot="1" x14ac:dyDescent="0.3">
      <c r="A2" s="3"/>
      <c r="B2" s="199" t="s">
        <v>1</v>
      </c>
      <c r="C2" s="199"/>
      <c r="D2" s="199"/>
      <c r="E2" s="199" t="s">
        <v>2</v>
      </c>
      <c r="F2" s="199"/>
      <c r="G2" s="199"/>
    </row>
    <row r="3" spans="1:7" ht="32.1" customHeight="1" thickTop="1" thickBot="1" x14ac:dyDescent="0.3">
      <c r="A3" s="132" t="s">
        <v>3</v>
      </c>
      <c r="B3" s="133" t="s">
        <v>4</v>
      </c>
      <c r="C3" s="134" t="s">
        <v>5</v>
      </c>
      <c r="D3" s="135" t="s">
        <v>6</v>
      </c>
      <c r="E3" s="133" t="s">
        <v>4</v>
      </c>
      <c r="F3" s="134" t="s">
        <v>5</v>
      </c>
      <c r="G3" s="135" t="s">
        <v>6</v>
      </c>
    </row>
    <row r="4" spans="1:7" ht="18" customHeight="1" thickTop="1" x14ac:dyDescent="0.25">
      <c r="A4" s="4" t="s">
        <v>63</v>
      </c>
      <c r="B4" s="19">
        <v>557431</v>
      </c>
      <c r="C4" s="20"/>
      <c r="D4" s="7"/>
      <c r="E4" s="19">
        <f>B4</f>
        <v>557431</v>
      </c>
      <c r="F4" s="20"/>
      <c r="G4" s="7"/>
    </row>
    <row r="5" spans="1:7" ht="18" customHeight="1" x14ac:dyDescent="0.25">
      <c r="A5" s="8" t="s">
        <v>64</v>
      </c>
      <c r="B5" s="21"/>
      <c r="C5" s="22">
        <v>7293840</v>
      </c>
      <c r="D5" s="11"/>
      <c r="E5" s="21"/>
      <c r="F5" s="22">
        <f>C5</f>
        <v>7293840</v>
      </c>
      <c r="G5" s="11"/>
    </row>
    <row r="6" spans="1:7" ht="18" customHeight="1" x14ac:dyDescent="0.25">
      <c r="A6" s="8" t="s">
        <v>8</v>
      </c>
      <c r="B6" s="5"/>
      <c r="C6" s="10"/>
      <c r="D6" s="11">
        <v>35736</v>
      </c>
      <c r="E6" s="13"/>
      <c r="F6" s="13"/>
      <c r="G6" s="11">
        <v>35732</v>
      </c>
    </row>
    <row r="7" spans="1:7" ht="18" customHeight="1" thickBot="1" x14ac:dyDescent="0.3">
      <c r="A7" s="23" t="s">
        <v>9</v>
      </c>
      <c r="B7" s="24"/>
      <c r="C7" s="25"/>
      <c r="D7" s="14">
        <v>2631215188</v>
      </c>
      <c r="E7" s="26"/>
      <c r="F7" s="26"/>
      <c r="G7" s="14">
        <v>7860633898</v>
      </c>
    </row>
    <row r="8" spans="1:7" ht="19.5" customHeight="1" thickTop="1" thickBot="1" x14ac:dyDescent="0.3">
      <c r="A8" s="203" t="s">
        <v>10</v>
      </c>
      <c r="B8" s="197" t="s">
        <v>11</v>
      </c>
      <c r="C8" s="197"/>
      <c r="D8" s="197" t="s">
        <v>6</v>
      </c>
      <c r="E8" s="197" t="s">
        <v>11</v>
      </c>
      <c r="F8" s="198"/>
      <c r="G8" s="206" t="s">
        <v>6</v>
      </c>
    </row>
    <row r="9" spans="1:7" ht="17.25" thickBot="1" x14ac:dyDescent="0.3">
      <c r="A9" s="204"/>
      <c r="B9" s="136"/>
      <c r="C9" s="137" t="s">
        <v>22</v>
      </c>
      <c r="D9" s="205"/>
      <c r="E9" s="136"/>
      <c r="F9" s="142" t="s">
        <v>22</v>
      </c>
      <c r="G9" s="207"/>
    </row>
    <row r="10" spans="1:7" ht="18" customHeight="1" thickTop="1" x14ac:dyDescent="0.25">
      <c r="A10" s="27" t="s">
        <v>12</v>
      </c>
      <c r="B10" s="15">
        <f t="shared" ref="B10:G10" si="0">SUM(B11:B15)</f>
        <v>84419</v>
      </c>
      <c r="C10" s="16">
        <f t="shared" si="0"/>
        <v>21377</v>
      </c>
      <c r="D10" s="28">
        <f t="shared" si="0"/>
        <v>2037518531</v>
      </c>
      <c r="E10" s="15">
        <f t="shared" si="0"/>
        <v>212516</v>
      </c>
      <c r="F10" s="16">
        <f t="shared" si="0"/>
        <v>52878</v>
      </c>
      <c r="G10" s="28">
        <f t="shared" si="0"/>
        <v>5108407389</v>
      </c>
    </row>
    <row r="11" spans="1:7" ht="18" customHeight="1" x14ac:dyDescent="0.25">
      <c r="A11" s="12" t="s">
        <v>23</v>
      </c>
      <c r="B11" s="5">
        <v>37731</v>
      </c>
      <c r="C11" s="10">
        <v>9002</v>
      </c>
      <c r="D11" s="17">
        <v>942272908</v>
      </c>
      <c r="E11" s="29">
        <v>92560</v>
      </c>
      <c r="F11" s="30">
        <v>21890</v>
      </c>
      <c r="G11" s="31">
        <v>2308992706</v>
      </c>
    </row>
    <row r="12" spans="1:7" ht="18" customHeight="1" x14ac:dyDescent="0.25">
      <c r="A12" s="12" t="s">
        <v>24</v>
      </c>
      <c r="B12" s="5">
        <v>2576</v>
      </c>
      <c r="C12" s="10">
        <f>B12</f>
        <v>2576</v>
      </c>
      <c r="D12" s="17">
        <v>148069374</v>
      </c>
      <c r="E12" s="5">
        <v>6703</v>
      </c>
      <c r="F12" s="10">
        <v>6703</v>
      </c>
      <c r="G12" s="17">
        <v>380719554</v>
      </c>
    </row>
    <row r="13" spans="1:7" ht="18" customHeight="1" x14ac:dyDescent="0.25">
      <c r="A13" s="12" t="s">
        <v>25</v>
      </c>
      <c r="B13" s="5">
        <v>1514</v>
      </c>
      <c r="C13" s="10">
        <v>357</v>
      </c>
      <c r="D13" s="17">
        <v>37689018</v>
      </c>
      <c r="E13" s="5">
        <v>3910</v>
      </c>
      <c r="F13" s="10">
        <v>1024</v>
      </c>
      <c r="G13" s="17">
        <v>96332596</v>
      </c>
    </row>
    <row r="14" spans="1:7" ht="18" customHeight="1" x14ac:dyDescent="0.25">
      <c r="A14" s="12" t="s">
        <v>26</v>
      </c>
      <c r="B14" s="5">
        <v>42612</v>
      </c>
      <c r="C14" s="10">
        <v>9450</v>
      </c>
      <c r="D14" s="17">
        <v>909496702</v>
      </c>
      <c r="E14" s="5">
        <v>109452</v>
      </c>
      <c r="F14" s="10">
        <v>23297</v>
      </c>
      <c r="G14" s="17">
        <v>2322438024</v>
      </c>
    </row>
    <row r="15" spans="1:7" ht="18" customHeight="1" thickBot="1" x14ac:dyDescent="0.3">
      <c r="A15" s="32" t="s">
        <v>27</v>
      </c>
      <c r="B15" s="88">
        <v>-14</v>
      </c>
      <c r="C15" s="89">
        <v>-8</v>
      </c>
      <c r="D15" s="90">
        <v>-9471</v>
      </c>
      <c r="E15" s="88">
        <v>-109</v>
      </c>
      <c r="F15" s="89">
        <v>-36</v>
      </c>
      <c r="G15" s="90">
        <v>-75491</v>
      </c>
    </row>
    <row r="16" spans="1:7" ht="15.75" customHeight="1" thickTop="1" x14ac:dyDescent="0.25">
      <c r="A16" s="65" t="s">
        <v>128</v>
      </c>
    </row>
    <row r="17" spans="1:7" ht="15.75" customHeight="1" x14ac:dyDescent="0.25">
      <c r="A17" s="65" t="s">
        <v>129</v>
      </c>
    </row>
    <row r="18" spans="1:7" ht="9" customHeight="1" x14ac:dyDescent="0.25">
      <c r="A18" s="18"/>
    </row>
    <row r="19" spans="1:7" ht="23.1" customHeight="1" thickBot="1" x14ac:dyDescent="0.3">
      <c r="A19" s="200" t="s">
        <v>37</v>
      </c>
      <c r="B19" s="201"/>
      <c r="C19" s="201"/>
      <c r="D19" s="201"/>
      <c r="E19" s="201"/>
      <c r="F19" s="201"/>
      <c r="G19" s="202"/>
    </row>
    <row r="20" spans="1:7" ht="22.5" customHeight="1" thickTop="1" thickBot="1" x14ac:dyDescent="0.3">
      <c r="A20" s="3"/>
      <c r="B20" s="199" t="s">
        <v>1</v>
      </c>
      <c r="C20" s="199"/>
      <c r="D20" s="199"/>
      <c r="E20" s="199" t="s">
        <v>2</v>
      </c>
      <c r="F20" s="199"/>
      <c r="G20" s="199"/>
    </row>
    <row r="21" spans="1:7" ht="32.1" customHeight="1" thickTop="1" thickBot="1" x14ac:dyDescent="0.3">
      <c r="A21" s="132" t="s">
        <v>29</v>
      </c>
      <c r="B21" s="133" t="s">
        <v>4</v>
      </c>
      <c r="C21" s="134" t="s">
        <v>5</v>
      </c>
      <c r="D21" s="135" t="s">
        <v>6</v>
      </c>
      <c r="E21" s="133" t="s">
        <v>4</v>
      </c>
      <c r="F21" s="134" t="s">
        <v>5</v>
      </c>
      <c r="G21" s="135" t="s">
        <v>6</v>
      </c>
    </row>
    <row r="22" spans="1:7" ht="18" customHeight="1" thickTop="1" x14ac:dyDescent="0.25">
      <c r="A22" s="4" t="s">
        <v>65</v>
      </c>
      <c r="B22" s="15">
        <v>568366</v>
      </c>
      <c r="C22" s="6"/>
      <c r="D22" s="7"/>
      <c r="E22" s="15">
        <f>B22</f>
        <v>568366</v>
      </c>
      <c r="F22" s="6"/>
      <c r="G22" s="7"/>
    </row>
    <row r="23" spans="1:7" ht="18" customHeight="1" x14ac:dyDescent="0.25">
      <c r="A23" s="8" t="s">
        <v>66</v>
      </c>
      <c r="B23" s="9"/>
      <c r="C23" s="22">
        <v>7444202</v>
      </c>
      <c r="D23" s="11"/>
      <c r="E23" s="9"/>
      <c r="F23" s="22">
        <f>C23</f>
        <v>7444202</v>
      </c>
      <c r="G23" s="11"/>
    </row>
    <row r="24" spans="1:7" ht="18" customHeight="1" x14ac:dyDescent="0.25">
      <c r="A24" s="8" t="s">
        <v>76</v>
      </c>
      <c r="B24" s="21"/>
      <c r="C24" s="13"/>
      <c r="D24" s="11">
        <v>43827</v>
      </c>
      <c r="E24" s="21"/>
      <c r="F24" s="13"/>
      <c r="G24" s="11">
        <v>43682</v>
      </c>
    </row>
    <row r="25" spans="1:7" ht="18" customHeight="1" thickBot="1" x14ac:dyDescent="0.3">
      <c r="A25" s="23" t="s">
        <v>31</v>
      </c>
      <c r="B25" s="34"/>
      <c r="C25" s="26"/>
      <c r="D25" s="14">
        <v>23391597813</v>
      </c>
      <c r="E25" s="34"/>
      <c r="F25" s="26"/>
      <c r="G25" s="14">
        <v>69607775081</v>
      </c>
    </row>
    <row r="26" spans="1:7" ht="19.5" customHeight="1" thickTop="1" thickBot="1" x14ac:dyDescent="0.3">
      <c r="A26" s="208" t="s">
        <v>38</v>
      </c>
      <c r="B26" s="197" t="s">
        <v>11</v>
      </c>
      <c r="C26" s="198"/>
      <c r="D26" s="196" t="s">
        <v>6</v>
      </c>
      <c r="E26" s="197" t="s">
        <v>11</v>
      </c>
      <c r="F26" s="198"/>
      <c r="G26" s="196" t="s">
        <v>6</v>
      </c>
    </row>
    <row r="27" spans="1:7" ht="17.25" customHeight="1" thickTop="1" thickBot="1" x14ac:dyDescent="0.3">
      <c r="A27" s="208"/>
      <c r="B27" s="136"/>
      <c r="C27" s="142" t="s">
        <v>39</v>
      </c>
      <c r="D27" s="196"/>
      <c r="E27" s="136"/>
      <c r="F27" s="142" t="s">
        <v>39</v>
      </c>
      <c r="G27" s="196"/>
    </row>
    <row r="28" spans="1:7" ht="18" customHeight="1" thickTop="1" x14ac:dyDescent="0.25">
      <c r="A28" s="27" t="s">
        <v>33</v>
      </c>
      <c r="B28" s="35">
        <f t="shared" ref="B28:G28" si="1">SUM(B29:B32)</f>
        <v>16403</v>
      </c>
      <c r="C28" s="36">
        <f t="shared" si="1"/>
        <v>442</v>
      </c>
      <c r="D28" s="36">
        <f t="shared" si="1"/>
        <v>4935723145</v>
      </c>
      <c r="E28" s="35">
        <f t="shared" si="1"/>
        <v>42754</v>
      </c>
      <c r="F28" s="36">
        <f t="shared" si="1"/>
        <v>1206</v>
      </c>
      <c r="G28" s="37">
        <f t="shared" si="1"/>
        <v>10077452347</v>
      </c>
    </row>
    <row r="29" spans="1:7" ht="18" customHeight="1" x14ac:dyDescent="0.25">
      <c r="A29" s="12" t="s">
        <v>40</v>
      </c>
      <c r="B29" s="29">
        <v>10974</v>
      </c>
      <c r="C29" s="30"/>
      <c r="D29" s="31">
        <v>4126410606</v>
      </c>
      <c r="E29" s="29">
        <v>22838</v>
      </c>
      <c r="F29" s="30"/>
      <c r="G29" s="31">
        <v>8335562389</v>
      </c>
    </row>
    <row r="30" spans="1:7" ht="18" customHeight="1" x14ac:dyDescent="0.25">
      <c r="A30" s="12" t="s">
        <v>41</v>
      </c>
      <c r="B30" s="5">
        <v>2101</v>
      </c>
      <c r="C30" s="10"/>
      <c r="D30" s="17">
        <v>619130571</v>
      </c>
      <c r="E30" s="5">
        <v>4375</v>
      </c>
      <c r="F30" s="10"/>
      <c r="G30" s="17">
        <v>1196082559</v>
      </c>
    </row>
    <row r="31" spans="1:7" ht="18" customHeight="1" x14ac:dyDescent="0.25">
      <c r="A31" s="12" t="s">
        <v>42</v>
      </c>
      <c r="B31" s="5">
        <v>2886</v>
      </c>
      <c r="C31" s="10"/>
      <c r="D31" s="17">
        <v>188253204</v>
      </c>
      <c r="E31" s="5">
        <v>6121</v>
      </c>
      <c r="F31" s="10"/>
      <c r="G31" s="17">
        <v>375605660</v>
      </c>
    </row>
    <row r="32" spans="1:7" ht="18" customHeight="1" thickBot="1" x14ac:dyDescent="0.3">
      <c r="A32" s="32" t="s">
        <v>77</v>
      </c>
      <c r="B32" s="24">
        <v>442</v>
      </c>
      <c r="C32" s="25">
        <v>442</v>
      </c>
      <c r="D32" s="33">
        <v>1928764</v>
      </c>
      <c r="E32" s="24">
        <v>9420</v>
      </c>
      <c r="F32" s="25">
        <v>1206</v>
      </c>
      <c r="G32" s="33">
        <v>170201739</v>
      </c>
    </row>
    <row r="33" spans="1:1006" ht="15.75" customHeight="1" thickTop="1" x14ac:dyDescent="0.25">
      <c r="A33" s="123" t="s">
        <v>134</v>
      </c>
    </row>
    <row r="34" spans="1:1006" ht="15.75" customHeight="1" x14ac:dyDescent="0.25">
      <c r="A34" s="123" t="s">
        <v>135</v>
      </c>
    </row>
    <row r="35" spans="1:1006" ht="15.75" customHeight="1" x14ac:dyDescent="0.25">
      <c r="A35" s="123" t="s">
        <v>136</v>
      </c>
    </row>
    <row r="36" spans="1:1006" s="76" customFormat="1" ht="15.75" customHeight="1" x14ac:dyDescent="0.25">
      <c r="A36" s="120" t="s">
        <v>137</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115</v>
      </c>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00" t="s">
        <v>28</v>
      </c>
      <c r="B39" s="201"/>
      <c r="C39" s="201"/>
      <c r="D39" s="201"/>
      <c r="E39" s="201"/>
      <c r="F39" s="201"/>
      <c r="G39" s="202"/>
    </row>
    <row r="40" spans="1:1006" ht="22.5" customHeight="1" thickTop="1" thickBot="1" x14ac:dyDescent="0.3">
      <c r="A40" s="51"/>
      <c r="B40" s="199" t="s">
        <v>1</v>
      </c>
      <c r="C40" s="199"/>
      <c r="D40" s="199"/>
      <c r="E40" s="199" t="s">
        <v>2</v>
      </c>
      <c r="F40" s="199"/>
      <c r="G40" s="199"/>
    </row>
    <row r="41" spans="1:1006" ht="32.1" customHeight="1" thickTop="1" thickBot="1" x14ac:dyDescent="0.3">
      <c r="A41" s="132" t="s">
        <v>29</v>
      </c>
      <c r="B41" s="133" t="s">
        <v>4</v>
      </c>
      <c r="C41" s="134" t="s">
        <v>5</v>
      </c>
      <c r="D41" s="135" t="s">
        <v>6</v>
      </c>
      <c r="E41" s="133" t="s">
        <v>4</v>
      </c>
      <c r="F41" s="134" t="s">
        <v>5</v>
      </c>
      <c r="G41" s="135" t="s">
        <v>6</v>
      </c>
    </row>
    <row r="42" spans="1:1006" ht="18" customHeight="1" thickTop="1" x14ac:dyDescent="0.25">
      <c r="A42" s="4" t="s">
        <v>65</v>
      </c>
      <c r="B42" s="15">
        <v>573202</v>
      </c>
      <c r="C42" s="6"/>
      <c r="D42" s="7"/>
      <c r="E42" s="52">
        <f>B42</f>
        <v>573202</v>
      </c>
      <c r="F42" s="6"/>
      <c r="G42" s="37"/>
    </row>
    <row r="43" spans="1:1006" ht="18" customHeight="1" x14ac:dyDescent="0.25">
      <c r="A43" s="8" t="s">
        <v>66</v>
      </c>
      <c r="B43" s="9"/>
      <c r="C43" s="22">
        <v>7977539</v>
      </c>
      <c r="D43" s="11"/>
      <c r="E43" s="9"/>
      <c r="F43" s="22">
        <f>C43</f>
        <v>7977539</v>
      </c>
      <c r="G43" s="31"/>
    </row>
    <row r="44" spans="1:1006" ht="18" customHeight="1" x14ac:dyDescent="0.25">
      <c r="A44" s="8" t="s">
        <v>30</v>
      </c>
      <c r="B44" s="21"/>
      <c r="C44" s="13"/>
      <c r="D44" s="11">
        <v>35359</v>
      </c>
      <c r="E44" s="29"/>
      <c r="F44" s="30"/>
      <c r="G44" s="31">
        <v>35342</v>
      </c>
    </row>
    <row r="45" spans="1:1006" ht="18" customHeight="1" x14ac:dyDescent="0.25">
      <c r="A45" s="23" t="s">
        <v>31</v>
      </c>
      <c r="B45" s="34"/>
      <c r="C45" s="26"/>
      <c r="D45" s="14">
        <v>70417146</v>
      </c>
      <c r="E45" s="34"/>
      <c r="F45" s="26"/>
      <c r="G45" s="14">
        <v>210590423</v>
      </c>
    </row>
    <row r="46" spans="1:1006" ht="32.1" customHeight="1" thickTop="1" thickBot="1" x14ac:dyDescent="0.3">
      <c r="A46" s="139" t="s">
        <v>32</v>
      </c>
      <c r="B46" s="133" t="s">
        <v>4</v>
      </c>
      <c r="C46" s="134" t="s">
        <v>5</v>
      </c>
      <c r="D46" s="135" t="s">
        <v>6</v>
      </c>
      <c r="E46" s="133" t="s">
        <v>4</v>
      </c>
      <c r="F46" s="134" t="s">
        <v>5</v>
      </c>
      <c r="G46" s="135" t="s">
        <v>6</v>
      </c>
    </row>
    <row r="47" spans="1:1006" ht="18" customHeight="1" thickTop="1" x14ac:dyDescent="0.25">
      <c r="A47" s="27" t="s">
        <v>33</v>
      </c>
      <c r="B47" s="35">
        <v>22</v>
      </c>
      <c r="C47" s="36">
        <v>138</v>
      </c>
      <c r="D47" s="36">
        <f>SUM(D48:D50)</f>
        <v>15103234</v>
      </c>
      <c r="E47" s="35">
        <v>62</v>
      </c>
      <c r="F47" s="36">
        <v>657</v>
      </c>
      <c r="G47" s="37">
        <f>SUM(G48:G50)</f>
        <v>77179928</v>
      </c>
    </row>
    <row r="48" spans="1:1006" ht="18" customHeight="1" x14ac:dyDescent="0.25">
      <c r="A48" s="12" t="s">
        <v>34</v>
      </c>
      <c r="B48" s="29"/>
      <c r="C48" s="30">
        <v>101</v>
      </c>
      <c r="D48" s="31">
        <v>6010574</v>
      </c>
      <c r="E48" s="29"/>
      <c r="F48" s="30">
        <v>391</v>
      </c>
      <c r="G48" s="31">
        <v>18172072</v>
      </c>
    </row>
    <row r="49" spans="1:7" ht="18" customHeight="1" x14ac:dyDescent="0.25">
      <c r="A49" s="12" t="s">
        <v>35</v>
      </c>
      <c r="B49" s="5"/>
      <c r="C49" s="10">
        <v>2</v>
      </c>
      <c r="D49" s="17">
        <v>444000</v>
      </c>
      <c r="E49" s="5"/>
      <c r="F49" s="10">
        <v>3</v>
      </c>
      <c r="G49" s="17">
        <v>574320</v>
      </c>
    </row>
    <row r="50" spans="1:7" ht="18" customHeight="1" thickBot="1" x14ac:dyDescent="0.3">
      <c r="A50" s="32" t="s">
        <v>36</v>
      </c>
      <c r="B50" s="24"/>
      <c r="C50" s="25">
        <v>126</v>
      </c>
      <c r="D50" s="33">
        <v>8648660</v>
      </c>
      <c r="E50" s="24"/>
      <c r="F50" s="25">
        <v>624</v>
      </c>
      <c r="G50" s="33">
        <v>58433536</v>
      </c>
    </row>
    <row r="51" spans="1:7" ht="15.75" customHeight="1" thickTop="1" x14ac:dyDescent="0.25">
      <c r="A51" s="18" t="s">
        <v>62</v>
      </c>
    </row>
    <row r="52" spans="1:7" ht="15.75" customHeight="1" x14ac:dyDescent="0.25">
      <c r="A52" s="65" t="s">
        <v>127</v>
      </c>
    </row>
    <row r="53" spans="1:7" ht="15.95" customHeight="1" x14ac:dyDescent="0.25">
      <c r="A53" s="65"/>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&amp;C&amp;"微軟正黑體,粗體"&amp;16勞工保險局112年3月統計提要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00" t="s">
        <v>43</v>
      </c>
      <c r="B1" s="201"/>
      <c r="C1" s="201"/>
      <c r="D1" s="201"/>
      <c r="E1" s="201"/>
      <c r="F1" s="201"/>
      <c r="G1" s="202"/>
    </row>
    <row r="2" spans="1:7" ht="22.5" customHeight="1" thickTop="1" thickBot="1" x14ac:dyDescent="0.3">
      <c r="A2" s="119"/>
      <c r="B2" s="199" t="s">
        <v>1</v>
      </c>
      <c r="C2" s="199"/>
      <c r="D2" s="199"/>
      <c r="E2" s="199" t="s">
        <v>2</v>
      </c>
      <c r="F2" s="199"/>
      <c r="G2" s="199"/>
    </row>
    <row r="3" spans="1:7" ht="32.25" customHeight="1" thickTop="1" thickBot="1" x14ac:dyDescent="0.3">
      <c r="A3" s="132" t="s">
        <v>84</v>
      </c>
      <c r="B3" s="133" t="s">
        <v>4</v>
      </c>
      <c r="C3" s="134" t="s">
        <v>5</v>
      </c>
      <c r="D3" s="135" t="s">
        <v>6</v>
      </c>
      <c r="E3" s="133" t="s">
        <v>4</v>
      </c>
      <c r="F3" s="134" t="s">
        <v>5</v>
      </c>
      <c r="G3" s="135" t="s">
        <v>6</v>
      </c>
    </row>
    <row r="4" spans="1:7" ht="18.95" customHeight="1" thickTop="1" x14ac:dyDescent="0.25">
      <c r="A4" s="4" t="s">
        <v>63</v>
      </c>
      <c r="B4" s="19">
        <v>287</v>
      </c>
      <c r="C4" s="20"/>
      <c r="D4" s="37"/>
      <c r="E4" s="19">
        <f>B4</f>
        <v>287</v>
      </c>
      <c r="F4" s="20"/>
      <c r="G4" s="37"/>
    </row>
    <row r="5" spans="1:7" ht="18.95" customHeight="1" x14ac:dyDescent="0.25">
      <c r="A5" s="8" t="s">
        <v>64</v>
      </c>
      <c r="B5" s="29"/>
      <c r="C5" s="22">
        <v>946441</v>
      </c>
      <c r="D5" s="31"/>
      <c r="E5" s="29"/>
      <c r="F5" s="22">
        <f>C5</f>
        <v>946441</v>
      </c>
      <c r="G5" s="31"/>
    </row>
    <row r="6" spans="1:7" ht="18.95" customHeight="1" thickBot="1" x14ac:dyDescent="0.3">
      <c r="A6" s="23" t="s">
        <v>9</v>
      </c>
      <c r="B6" s="59"/>
      <c r="C6" s="25"/>
      <c r="D6" s="14">
        <v>246145739</v>
      </c>
      <c r="E6" s="26"/>
      <c r="F6" s="26"/>
      <c r="G6" s="14">
        <v>738816475</v>
      </c>
    </row>
    <row r="7" spans="1:7" ht="25.35" customHeight="1" thickTop="1" thickBot="1" x14ac:dyDescent="0.3">
      <c r="A7" s="139" t="s">
        <v>10</v>
      </c>
      <c r="B7" s="209" t="s">
        <v>11</v>
      </c>
      <c r="C7" s="210"/>
      <c r="D7" s="140" t="s">
        <v>6</v>
      </c>
      <c r="E7" s="209" t="s">
        <v>11</v>
      </c>
      <c r="F7" s="210"/>
      <c r="G7" s="140" t="s">
        <v>6</v>
      </c>
    </row>
    <row r="8" spans="1:7" ht="18.95" customHeight="1" thickTop="1" x14ac:dyDescent="0.25">
      <c r="A8" s="27" t="s">
        <v>12</v>
      </c>
      <c r="B8" s="57"/>
      <c r="C8" s="16">
        <f>SUM(C9:C11)</f>
        <v>4789</v>
      </c>
      <c r="D8" s="56">
        <f>SUM(D9:D11)</f>
        <v>1112150200</v>
      </c>
      <c r="E8" s="57"/>
      <c r="F8" s="16">
        <f>SUM(F9:F11)</f>
        <v>11707</v>
      </c>
      <c r="G8" s="56">
        <f>SUM(G9:G11)</f>
        <v>2197131000</v>
      </c>
    </row>
    <row r="9" spans="1:7" ht="18.95" customHeight="1" x14ac:dyDescent="0.25">
      <c r="A9" s="12" t="s">
        <v>15</v>
      </c>
      <c r="B9" s="58"/>
      <c r="C9" s="30">
        <v>180</v>
      </c>
      <c r="D9" s="31">
        <v>6568800</v>
      </c>
      <c r="E9" s="29"/>
      <c r="F9" s="30">
        <v>471</v>
      </c>
      <c r="G9" s="31">
        <v>12627600</v>
      </c>
    </row>
    <row r="10" spans="1:7" ht="18.95" customHeight="1" x14ac:dyDescent="0.25">
      <c r="A10" s="12" t="s">
        <v>44</v>
      </c>
      <c r="B10" s="58"/>
      <c r="C10" s="41">
        <v>717</v>
      </c>
      <c r="D10" s="54">
        <v>148872400</v>
      </c>
      <c r="E10" s="58"/>
      <c r="F10" s="41">
        <v>1796</v>
      </c>
      <c r="G10" s="54">
        <v>378950400</v>
      </c>
    </row>
    <row r="11" spans="1:7" ht="18.95" customHeight="1" thickBot="1" x14ac:dyDescent="0.3">
      <c r="A11" s="32" t="s">
        <v>45</v>
      </c>
      <c r="B11" s="59"/>
      <c r="C11" s="25">
        <v>3892</v>
      </c>
      <c r="D11" s="53">
        <v>956709000</v>
      </c>
      <c r="E11" s="59"/>
      <c r="F11" s="25">
        <v>9440</v>
      </c>
      <c r="G11" s="53">
        <v>1805553000</v>
      </c>
    </row>
    <row r="12" spans="1:7" ht="16.350000000000001" customHeight="1" thickTop="1" x14ac:dyDescent="0.25">
      <c r="A12" s="124" t="s">
        <v>121</v>
      </c>
    </row>
    <row r="13" spans="1:7" ht="13.5" customHeight="1" x14ac:dyDescent="0.25">
      <c r="A13" s="65"/>
    </row>
    <row r="14" spans="1:7" ht="22.5" customHeight="1" thickBot="1" x14ac:dyDescent="0.3">
      <c r="A14" s="200" t="s">
        <v>73</v>
      </c>
      <c r="B14" s="201"/>
      <c r="C14" s="201"/>
      <c r="D14" s="201"/>
      <c r="E14" s="201"/>
      <c r="F14" s="201"/>
      <c r="G14" s="202"/>
    </row>
    <row r="15" spans="1:7" ht="22.5" customHeight="1" thickTop="1" thickBot="1" x14ac:dyDescent="0.3">
      <c r="A15" s="119"/>
      <c r="B15" s="199" t="s">
        <v>1</v>
      </c>
      <c r="C15" s="199"/>
      <c r="D15" s="199"/>
      <c r="E15" s="199" t="s">
        <v>74</v>
      </c>
      <c r="F15" s="199"/>
      <c r="G15" s="199"/>
    </row>
    <row r="16" spans="1:7" ht="32.25" customHeight="1" thickTop="1" thickBot="1" x14ac:dyDescent="0.3">
      <c r="A16" s="132" t="s">
        <v>84</v>
      </c>
      <c r="B16" s="133" t="s">
        <v>4</v>
      </c>
      <c r="C16" s="134" t="s">
        <v>5</v>
      </c>
      <c r="D16" s="135" t="s">
        <v>6</v>
      </c>
      <c r="E16" s="133" t="s">
        <v>4</v>
      </c>
      <c r="F16" s="134" t="s">
        <v>5</v>
      </c>
      <c r="G16" s="135"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323399</v>
      </c>
      <c r="D18" s="31"/>
      <c r="E18" s="29"/>
      <c r="F18" s="22">
        <f>C18</f>
        <v>323399</v>
      </c>
      <c r="G18" s="31"/>
    </row>
    <row r="19" spans="1:7" ht="18.95" customHeight="1" thickBot="1" x14ac:dyDescent="0.3">
      <c r="A19" s="23" t="s">
        <v>9</v>
      </c>
      <c r="B19" s="59"/>
      <c r="C19" s="25"/>
      <c r="D19" s="14">
        <v>8297787</v>
      </c>
      <c r="E19" s="26"/>
      <c r="F19" s="26"/>
      <c r="G19" s="14">
        <v>24090648</v>
      </c>
    </row>
    <row r="20" spans="1:7" ht="25.35" customHeight="1" thickTop="1" thickBot="1" x14ac:dyDescent="0.3">
      <c r="A20" s="139" t="s">
        <v>10</v>
      </c>
      <c r="B20" s="209" t="s">
        <v>11</v>
      </c>
      <c r="C20" s="210"/>
      <c r="D20" s="140" t="s">
        <v>6</v>
      </c>
      <c r="E20" s="209" t="s">
        <v>11</v>
      </c>
      <c r="F20" s="210"/>
      <c r="G20" s="140" t="s">
        <v>6</v>
      </c>
    </row>
    <row r="21" spans="1:7" ht="18.95" customHeight="1" thickTop="1" x14ac:dyDescent="0.25">
      <c r="A21" s="27" t="s">
        <v>12</v>
      </c>
      <c r="B21" s="57"/>
      <c r="C21" s="16">
        <f>SUM(C22:C24)</f>
        <v>371</v>
      </c>
      <c r="D21" s="56">
        <f>SUM(D22:D24)</f>
        <v>7158786</v>
      </c>
      <c r="E21" s="57"/>
      <c r="F21" s="16">
        <f>SUM(F22:F24)</f>
        <v>1028</v>
      </c>
      <c r="G21" s="56">
        <f>SUM(G22:G24)</f>
        <v>20803008</v>
      </c>
    </row>
    <row r="22" spans="1:7" ht="18.95" customHeight="1" x14ac:dyDescent="0.25">
      <c r="A22" s="12" t="s">
        <v>82</v>
      </c>
      <c r="B22" s="58"/>
      <c r="C22" s="30">
        <v>367</v>
      </c>
      <c r="D22" s="31">
        <v>5322786</v>
      </c>
      <c r="E22" s="29"/>
      <c r="F22" s="30">
        <v>1002</v>
      </c>
      <c r="G22" s="31">
        <v>12908208</v>
      </c>
    </row>
    <row r="23" spans="1:7" ht="18.95" customHeight="1" x14ac:dyDescent="0.25">
      <c r="A23" s="12" t="s">
        <v>44</v>
      </c>
      <c r="B23" s="58"/>
      <c r="C23" s="41">
        <v>0</v>
      </c>
      <c r="D23" s="54">
        <v>0</v>
      </c>
      <c r="E23" s="58"/>
      <c r="F23" s="41">
        <v>10</v>
      </c>
      <c r="G23" s="54">
        <v>2386800</v>
      </c>
    </row>
    <row r="24" spans="1:7" ht="18.95" customHeight="1" thickBot="1" x14ac:dyDescent="0.3">
      <c r="A24" s="32" t="s">
        <v>45</v>
      </c>
      <c r="B24" s="59"/>
      <c r="C24" s="25">
        <v>4</v>
      </c>
      <c r="D24" s="53">
        <v>1836000</v>
      </c>
      <c r="E24" s="59"/>
      <c r="F24" s="25">
        <v>16</v>
      </c>
      <c r="G24" s="53">
        <v>5508000</v>
      </c>
    </row>
    <row r="25" spans="1:7" ht="16.350000000000001" customHeight="1" thickTop="1" x14ac:dyDescent="0.25">
      <c r="A25" s="124" t="s">
        <v>122</v>
      </c>
    </row>
    <row r="26" spans="1:7" ht="13.5" customHeight="1" x14ac:dyDescent="0.25"/>
    <row r="27" spans="1:7" ht="22.5" customHeight="1" thickBot="1" x14ac:dyDescent="0.3">
      <c r="A27" s="200" t="s">
        <v>78</v>
      </c>
      <c r="B27" s="201"/>
      <c r="C27" s="201"/>
      <c r="D27" s="201"/>
      <c r="E27" s="201"/>
      <c r="F27" s="201"/>
      <c r="G27" s="202"/>
    </row>
    <row r="28" spans="1:7" ht="22.5" customHeight="1" thickTop="1" thickBot="1" x14ac:dyDescent="0.3">
      <c r="A28" s="119"/>
      <c r="B28" s="199" t="s">
        <v>1</v>
      </c>
      <c r="C28" s="199"/>
      <c r="D28" s="199"/>
      <c r="E28" s="199" t="s">
        <v>2</v>
      </c>
      <c r="F28" s="199"/>
      <c r="G28" s="199"/>
    </row>
    <row r="29" spans="1:7" ht="32.25" customHeight="1" thickTop="1" thickBot="1" x14ac:dyDescent="0.3">
      <c r="A29" s="132" t="s">
        <v>29</v>
      </c>
      <c r="B29" s="133" t="s">
        <v>4</v>
      </c>
      <c r="C29" s="134" t="s">
        <v>5</v>
      </c>
      <c r="D29" s="135" t="s">
        <v>6</v>
      </c>
      <c r="E29" s="133" t="s">
        <v>4</v>
      </c>
      <c r="F29" s="134" t="s">
        <v>5</v>
      </c>
      <c r="G29" s="135" t="s">
        <v>6</v>
      </c>
    </row>
    <row r="30" spans="1:7" ht="18.95" customHeight="1" thickTop="1" x14ac:dyDescent="0.25">
      <c r="A30" s="4" t="s">
        <v>80</v>
      </c>
      <c r="B30" s="57">
        <v>285</v>
      </c>
      <c r="C30" s="6"/>
      <c r="D30" s="37"/>
      <c r="E30" s="57">
        <f>B30</f>
        <v>285</v>
      </c>
      <c r="F30" s="6"/>
      <c r="G30" s="37"/>
    </row>
    <row r="31" spans="1:7" ht="18.95" customHeight="1" x14ac:dyDescent="0.25">
      <c r="A31" s="8" t="s">
        <v>66</v>
      </c>
      <c r="B31" s="9"/>
      <c r="C31" s="22">
        <v>90952</v>
      </c>
      <c r="D31" s="31"/>
      <c r="E31" s="9"/>
      <c r="F31" s="22">
        <f>C31</f>
        <v>90952</v>
      </c>
      <c r="G31" s="31"/>
    </row>
    <row r="32" spans="1:7" ht="18.95" customHeight="1" thickBot="1" x14ac:dyDescent="0.3">
      <c r="A32" s="23" t="s">
        <v>31</v>
      </c>
      <c r="B32" s="34"/>
      <c r="C32" s="26"/>
      <c r="D32" s="14">
        <v>463612675</v>
      </c>
      <c r="E32" s="34"/>
      <c r="F32" s="26"/>
      <c r="G32" s="14">
        <v>1378339839</v>
      </c>
    </row>
    <row r="33" spans="1:1006" ht="19.5" customHeight="1" thickTop="1" thickBot="1" x14ac:dyDescent="0.3">
      <c r="A33" s="208" t="s">
        <v>38</v>
      </c>
      <c r="B33" s="197" t="s">
        <v>118</v>
      </c>
      <c r="C33" s="198"/>
      <c r="D33" s="196" t="s">
        <v>6</v>
      </c>
      <c r="E33" s="197" t="s">
        <v>11</v>
      </c>
      <c r="F33" s="198"/>
      <c r="G33" s="196" t="s">
        <v>6</v>
      </c>
    </row>
    <row r="34" spans="1:1006" ht="17.25" customHeight="1" thickTop="1" thickBot="1" x14ac:dyDescent="0.3">
      <c r="A34" s="208"/>
      <c r="B34" s="136"/>
      <c r="C34" s="138" t="s">
        <v>39</v>
      </c>
      <c r="D34" s="196"/>
      <c r="E34" s="136"/>
      <c r="F34" s="142" t="s">
        <v>39</v>
      </c>
      <c r="G34" s="196"/>
    </row>
    <row r="35" spans="1:1006" ht="18.95" customHeight="1" thickTop="1" x14ac:dyDescent="0.25">
      <c r="A35" s="27" t="s">
        <v>33</v>
      </c>
      <c r="B35" s="35">
        <f t="shared" ref="B35:G35" si="0">SUM(B36:B37)</f>
        <v>4022</v>
      </c>
      <c r="C35" s="36">
        <f t="shared" si="0"/>
        <v>294</v>
      </c>
      <c r="D35" s="36">
        <f t="shared" si="0"/>
        <v>4061715</v>
      </c>
      <c r="E35" s="35">
        <f t="shared" si="0"/>
        <v>4048</v>
      </c>
      <c r="F35" s="36">
        <f t="shared" si="0"/>
        <v>870</v>
      </c>
      <c r="G35" s="37">
        <f t="shared" si="0"/>
        <v>8617452</v>
      </c>
    </row>
    <row r="36" spans="1:1006" ht="18.95" customHeight="1" x14ac:dyDescent="0.25">
      <c r="A36" s="12" t="s">
        <v>112</v>
      </c>
      <c r="B36" s="29">
        <v>3995</v>
      </c>
      <c r="C36" s="30">
        <v>294</v>
      </c>
      <c r="D36" s="31">
        <v>1323838</v>
      </c>
      <c r="E36" s="29">
        <v>3995</v>
      </c>
      <c r="F36" s="30">
        <v>870</v>
      </c>
      <c r="G36" s="31">
        <v>3508894</v>
      </c>
    </row>
    <row r="37" spans="1:1006" ht="18.95" customHeight="1" thickBot="1" x14ac:dyDescent="0.3">
      <c r="A37" s="32" t="s">
        <v>79</v>
      </c>
      <c r="B37" s="59">
        <v>27</v>
      </c>
      <c r="C37" s="25"/>
      <c r="D37" s="53">
        <v>2737877</v>
      </c>
      <c r="E37" s="59">
        <v>53</v>
      </c>
      <c r="F37" s="25"/>
      <c r="G37" s="53">
        <v>5108558</v>
      </c>
    </row>
    <row r="38" spans="1:1006" ht="15.75" customHeight="1" thickTop="1" x14ac:dyDescent="0.25">
      <c r="A38" s="123" t="s">
        <v>138</v>
      </c>
    </row>
    <row r="39" spans="1:1006" s="76" customFormat="1" ht="15.75" customHeight="1" x14ac:dyDescent="0.25">
      <c r="A39" s="120" t="s">
        <v>116</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117</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00" t="s">
        <v>46</v>
      </c>
      <c r="B42" s="201"/>
      <c r="C42" s="201"/>
      <c r="D42" s="201"/>
      <c r="E42" s="201"/>
      <c r="F42" s="201"/>
      <c r="G42" s="202"/>
    </row>
    <row r="43" spans="1:1006" ht="22.5" customHeight="1" thickTop="1" thickBot="1" x14ac:dyDescent="0.3">
      <c r="A43" s="119"/>
      <c r="B43" s="199" t="s">
        <v>1</v>
      </c>
      <c r="C43" s="199"/>
      <c r="D43" s="199"/>
      <c r="E43" s="199" t="s">
        <v>2</v>
      </c>
      <c r="F43" s="199"/>
      <c r="G43" s="199"/>
    </row>
    <row r="44" spans="1:1006" ht="25.35" customHeight="1" thickTop="1" thickBot="1" x14ac:dyDescent="0.3">
      <c r="A44" s="132" t="s">
        <v>38</v>
      </c>
      <c r="B44" s="209" t="s">
        <v>124</v>
      </c>
      <c r="C44" s="210"/>
      <c r="D44" s="141" t="s">
        <v>6</v>
      </c>
      <c r="E44" s="209" t="s">
        <v>124</v>
      </c>
      <c r="F44" s="210"/>
      <c r="G44" s="141" t="s">
        <v>6</v>
      </c>
    </row>
    <row r="45" spans="1:1006" ht="18.95" customHeight="1" thickTop="1" x14ac:dyDescent="0.25">
      <c r="A45" s="27" t="s">
        <v>33</v>
      </c>
      <c r="B45" s="19"/>
      <c r="C45" s="20">
        <f>SUM(C46:C47)</f>
        <v>540955</v>
      </c>
      <c r="D45" s="37">
        <f>SUM(D46:D47)</f>
        <v>4058422062</v>
      </c>
      <c r="E45" s="19"/>
      <c r="F45" s="20">
        <f>C45</f>
        <v>540955</v>
      </c>
      <c r="G45" s="37">
        <f>SUM(G46:G47)</f>
        <v>12222315355</v>
      </c>
    </row>
    <row r="46" spans="1:1006" ht="18.95" customHeight="1" x14ac:dyDescent="0.25">
      <c r="A46" s="12" t="s">
        <v>47</v>
      </c>
      <c r="B46" s="29"/>
      <c r="C46" s="22">
        <v>476159</v>
      </c>
      <c r="D46" s="31">
        <v>3568615812</v>
      </c>
      <c r="E46" s="29"/>
      <c r="F46" s="22">
        <f>C46</f>
        <v>476159</v>
      </c>
      <c r="G46" s="31">
        <v>10755289955</v>
      </c>
    </row>
    <row r="47" spans="1:1006" ht="18.95" customHeight="1" thickBot="1" x14ac:dyDescent="0.3">
      <c r="A47" s="32" t="s">
        <v>48</v>
      </c>
      <c r="B47" s="59"/>
      <c r="C47" s="25">
        <v>64796</v>
      </c>
      <c r="D47" s="14">
        <v>489806250</v>
      </c>
      <c r="E47" s="26"/>
      <c r="F47" s="26">
        <f>C47</f>
        <v>64796</v>
      </c>
      <c r="G47" s="14">
        <v>1467025400</v>
      </c>
    </row>
    <row r="48" spans="1:1006" ht="15.75" customHeight="1" thickTop="1" x14ac:dyDescent="0.25">
      <c r="A48" s="65" t="s">
        <v>125</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&amp;C&amp;"微軟正黑體,粗體"&amp;16勞工保險局112年3月統計提要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F30"/>
  <sheetViews>
    <sheetView zoomScaleNormal="100" workbookViewId="0">
      <selection sqref="A1:G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19" t="s">
        <v>49</v>
      </c>
      <c r="B1" s="220"/>
      <c r="C1" s="220"/>
      <c r="D1" s="220"/>
      <c r="E1" s="220"/>
      <c r="F1" s="220"/>
      <c r="G1" s="220"/>
      <c r="H1" s="221"/>
    </row>
    <row r="2" spans="1:8" ht="32.450000000000003" customHeight="1" thickTop="1" thickBot="1" x14ac:dyDescent="0.3">
      <c r="A2" s="125"/>
      <c r="B2" s="199" t="s">
        <v>1</v>
      </c>
      <c r="C2" s="199"/>
      <c r="D2" s="199"/>
      <c r="E2" s="199"/>
      <c r="F2" s="199" t="s">
        <v>2</v>
      </c>
      <c r="G2" s="199"/>
      <c r="H2" s="199"/>
    </row>
    <row r="3" spans="1:8" ht="29.1" customHeight="1" thickTop="1" thickBot="1" x14ac:dyDescent="0.3">
      <c r="A3" s="132" t="s">
        <v>67</v>
      </c>
      <c r="B3" s="222" t="s">
        <v>50</v>
      </c>
      <c r="C3" s="223"/>
      <c r="D3" s="224" t="s">
        <v>6</v>
      </c>
      <c r="E3" s="196"/>
      <c r="F3" s="225" t="s">
        <v>50</v>
      </c>
      <c r="G3" s="226"/>
      <c r="H3" s="135" t="s">
        <v>6</v>
      </c>
    </row>
    <row r="4" spans="1:8" ht="32.450000000000003" customHeight="1" thickTop="1" x14ac:dyDescent="0.25">
      <c r="A4" s="8" t="s">
        <v>7</v>
      </c>
      <c r="B4" s="211" t="s">
        <v>75</v>
      </c>
      <c r="C4" s="212"/>
      <c r="D4" s="212"/>
      <c r="E4" s="212"/>
      <c r="F4" s="212"/>
      <c r="G4" s="212"/>
      <c r="H4" s="213"/>
    </row>
    <row r="5" spans="1:8" ht="32.450000000000003" customHeight="1" x14ac:dyDescent="0.25">
      <c r="A5" s="8" t="s">
        <v>68</v>
      </c>
      <c r="B5" s="214"/>
      <c r="C5" s="215"/>
      <c r="D5" s="215"/>
      <c r="E5" s="215"/>
      <c r="F5" s="215"/>
      <c r="G5" s="215"/>
      <c r="H5" s="213"/>
    </row>
    <row r="6" spans="1:8" ht="32.450000000000003" customHeight="1" x14ac:dyDescent="0.25">
      <c r="A6" s="38" t="s">
        <v>51</v>
      </c>
      <c r="B6" s="214"/>
      <c r="C6" s="215"/>
      <c r="D6" s="215"/>
      <c r="E6" s="215"/>
      <c r="F6" s="215"/>
      <c r="G6" s="215"/>
      <c r="H6" s="213"/>
    </row>
    <row r="7" spans="1:8" ht="32.450000000000003" customHeight="1" thickBot="1" x14ac:dyDescent="0.3">
      <c r="A7" s="39" t="s">
        <v>52</v>
      </c>
      <c r="B7" s="216"/>
      <c r="C7" s="217"/>
      <c r="D7" s="217"/>
      <c r="E7" s="217"/>
      <c r="F7" s="217"/>
      <c r="G7" s="217"/>
      <c r="H7" s="218"/>
    </row>
    <row r="8" spans="1:8" ht="29.1" customHeight="1" thickTop="1" thickBot="1" x14ac:dyDescent="0.3">
      <c r="A8" s="208" t="s">
        <v>10</v>
      </c>
      <c r="B8" s="197" t="s">
        <v>119</v>
      </c>
      <c r="C8" s="198"/>
      <c r="D8" s="196" t="s">
        <v>6</v>
      </c>
      <c r="E8" s="209"/>
      <c r="F8" s="197" t="s">
        <v>119</v>
      </c>
      <c r="G8" s="198"/>
      <c r="H8" s="196" t="s">
        <v>6</v>
      </c>
    </row>
    <row r="9" spans="1:8" ht="25.9" customHeight="1" thickTop="1" thickBot="1" x14ac:dyDescent="0.3">
      <c r="A9" s="208"/>
      <c r="B9" s="136"/>
      <c r="C9" s="138" t="s">
        <v>85</v>
      </c>
      <c r="D9" s="196"/>
      <c r="E9" s="209"/>
      <c r="F9" s="136"/>
      <c r="G9" s="142" t="s">
        <v>85</v>
      </c>
      <c r="H9" s="196"/>
    </row>
    <row r="10" spans="1:8" ht="32.450000000000003" customHeight="1" thickTop="1" x14ac:dyDescent="0.25">
      <c r="A10" s="27" t="s">
        <v>123</v>
      </c>
      <c r="B10" s="57">
        <f>B15+B22</f>
        <v>1956442</v>
      </c>
      <c r="C10" s="16"/>
      <c r="D10" s="16"/>
      <c r="E10" s="56">
        <f>E11+E14</f>
        <v>7947189194</v>
      </c>
      <c r="F10" s="57">
        <f>F15+F22</f>
        <v>1960368</v>
      </c>
      <c r="G10" s="16"/>
      <c r="H10" s="56">
        <f>H11+H14</f>
        <v>23345022897</v>
      </c>
    </row>
    <row r="11" spans="1:8" ht="32.450000000000003" customHeight="1" x14ac:dyDescent="0.25">
      <c r="A11" s="12" t="s">
        <v>69</v>
      </c>
      <c r="B11" s="58"/>
      <c r="C11" s="46"/>
      <c r="D11" s="46"/>
      <c r="E11" s="54">
        <f>E12+E13</f>
        <v>6137154701</v>
      </c>
      <c r="F11" s="29"/>
      <c r="G11" s="46"/>
      <c r="H11" s="54">
        <f>H12+H13</f>
        <v>17870094726</v>
      </c>
    </row>
    <row r="12" spans="1:8" ht="32.450000000000003" customHeight="1" x14ac:dyDescent="0.25">
      <c r="A12" s="40" t="s">
        <v>53</v>
      </c>
      <c r="B12" s="58"/>
      <c r="C12" s="46"/>
      <c r="D12" s="46"/>
      <c r="E12" s="54">
        <v>2506205287</v>
      </c>
      <c r="F12" s="29"/>
      <c r="G12" s="46"/>
      <c r="H12" s="54">
        <v>7117017283</v>
      </c>
    </row>
    <row r="13" spans="1:8" ht="32.450000000000003" customHeight="1" x14ac:dyDescent="0.25">
      <c r="A13" s="40" t="s">
        <v>54</v>
      </c>
      <c r="B13" s="58"/>
      <c r="C13" s="46"/>
      <c r="D13" s="46"/>
      <c r="E13" s="54">
        <v>3630949414</v>
      </c>
      <c r="F13" s="29"/>
      <c r="G13" s="46"/>
      <c r="H13" s="54">
        <v>10753077443</v>
      </c>
    </row>
    <row r="14" spans="1:8" ht="32.450000000000003" customHeight="1" thickBot="1" x14ac:dyDescent="0.3">
      <c r="A14" s="47" t="s">
        <v>70</v>
      </c>
      <c r="B14" s="49"/>
      <c r="C14" s="50"/>
      <c r="D14" s="50"/>
      <c r="E14" s="55">
        <f>E17+E18+E20</f>
        <v>1810034493</v>
      </c>
      <c r="F14" s="48"/>
      <c r="G14" s="50"/>
      <c r="H14" s="55">
        <f>H17+H18+H20</f>
        <v>5474928171</v>
      </c>
    </row>
    <row r="15" spans="1:8" ht="32.450000000000003" customHeight="1" x14ac:dyDescent="0.25">
      <c r="A15" s="12" t="s">
        <v>14</v>
      </c>
      <c r="B15" s="58">
        <f>SUM(B16:B21)</f>
        <v>1954069</v>
      </c>
      <c r="C15" s="46">
        <f>SUM(C16:C21)</f>
        <v>10365</v>
      </c>
      <c r="D15" s="46"/>
      <c r="E15" s="54">
        <f>SUM(E16:E21)</f>
        <v>7780743509</v>
      </c>
      <c r="F15" s="29">
        <f t="shared" ref="F15:F21" si="0">B15</f>
        <v>1954069</v>
      </c>
      <c r="G15" s="46">
        <f>SUM(G16:G21)</f>
        <v>31317</v>
      </c>
      <c r="H15" s="54">
        <f>SUM(H16:H21)</f>
        <v>22946976933</v>
      </c>
    </row>
    <row r="16" spans="1:8" ht="32.450000000000003" customHeight="1" x14ac:dyDescent="0.25">
      <c r="A16" s="42" t="s">
        <v>55</v>
      </c>
      <c r="B16" s="58">
        <v>1358262</v>
      </c>
      <c r="C16" s="41">
        <v>8564</v>
      </c>
      <c r="D16" s="46"/>
      <c r="E16" s="54">
        <v>5461359880</v>
      </c>
      <c r="F16" s="29">
        <f t="shared" si="0"/>
        <v>1358262</v>
      </c>
      <c r="G16" s="30">
        <v>25840</v>
      </c>
      <c r="H16" s="54">
        <v>15972859483</v>
      </c>
    </row>
    <row r="17" spans="1:1014" ht="32.450000000000003" customHeight="1" x14ac:dyDescent="0.25">
      <c r="A17" s="42" t="s">
        <v>56</v>
      </c>
      <c r="B17" s="58">
        <v>410246</v>
      </c>
      <c r="C17" s="41">
        <v>71</v>
      </c>
      <c r="D17" s="46"/>
      <c r="E17" s="54">
        <v>1549334788</v>
      </c>
      <c r="F17" s="29">
        <f t="shared" si="0"/>
        <v>410246</v>
      </c>
      <c r="G17" s="41">
        <v>699</v>
      </c>
      <c r="H17" s="54">
        <v>4693426620</v>
      </c>
    </row>
    <row r="18" spans="1:1014" ht="32.450000000000003" customHeight="1" x14ac:dyDescent="0.25">
      <c r="A18" s="42" t="s">
        <v>57</v>
      </c>
      <c r="B18" s="58">
        <v>43905</v>
      </c>
      <c r="C18" s="41">
        <v>443</v>
      </c>
      <c r="D18" s="46"/>
      <c r="E18" s="54">
        <v>165320304</v>
      </c>
      <c r="F18" s="29">
        <f t="shared" si="0"/>
        <v>43905</v>
      </c>
      <c r="G18" s="41">
        <v>1538</v>
      </c>
      <c r="H18" s="54">
        <v>496483485</v>
      </c>
    </row>
    <row r="19" spans="1:1014" ht="32.450000000000003" customHeight="1" x14ac:dyDescent="0.25">
      <c r="A19" s="42" t="s">
        <v>71</v>
      </c>
      <c r="B19" s="58">
        <v>7718</v>
      </c>
      <c r="C19" s="41">
        <v>55</v>
      </c>
      <c r="D19" s="46"/>
      <c r="E19" s="54">
        <v>28656766</v>
      </c>
      <c r="F19" s="29">
        <f t="shared" si="0"/>
        <v>7718</v>
      </c>
      <c r="G19" s="30">
        <v>168</v>
      </c>
      <c r="H19" s="54">
        <v>85613569</v>
      </c>
    </row>
    <row r="20" spans="1:1014" ht="32.450000000000003" customHeight="1" x14ac:dyDescent="0.25">
      <c r="A20" s="42" t="s">
        <v>58</v>
      </c>
      <c r="B20" s="58">
        <v>18724</v>
      </c>
      <c r="C20" s="41">
        <v>66</v>
      </c>
      <c r="D20" s="46"/>
      <c r="E20" s="54">
        <v>95379401</v>
      </c>
      <c r="F20" s="29">
        <f t="shared" si="0"/>
        <v>18724</v>
      </c>
      <c r="G20" s="41">
        <v>182</v>
      </c>
      <c r="H20" s="54">
        <v>285018066</v>
      </c>
    </row>
    <row r="21" spans="1:1014" ht="32.450000000000003" customHeight="1" x14ac:dyDescent="0.25">
      <c r="A21" s="42" t="s">
        <v>59</v>
      </c>
      <c r="B21" s="58">
        <v>115214</v>
      </c>
      <c r="C21" s="46">
        <v>1166</v>
      </c>
      <c r="D21" s="46"/>
      <c r="E21" s="54">
        <v>480692370</v>
      </c>
      <c r="F21" s="29">
        <f t="shared" si="0"/>
        <v>115214</v>
      </c>
      <c r="G21" s="46">
        <v>2890</v>
      </c>
      <c r="H21" s="54">
        <v>1413575710</v>
      </c>
    </row>
    <row r="22" spans="1:1014" ht="32.450000000000003" customHeight="1" x14ac:dyDescent="0.25">
      <c r="A22" s="60" t="s">
        <v>13</v>
      </c>
      <c r="B22" s="61">
        <f>SUM(B23:B24)</f>
        <v>2373</v>
      </c>
      <c r="C22" s="62"/>
      <c r="D22" s="62"/>
      <c r="E22" s="63">
        <f>SUM(E23:E24)</f>
        <v>166445685</v>
      </c>
      <c r="F22" s="61">
        <f>SUM(F23:F24)</f>
        <v>6299</v>
      </c>
      <c r="G22" s="64"/>
      <c r="H22" s="63">
        <f>SUM(H23:H24)</f>
        <v>398045964</v>
      </c>
    </row>
    <row r="23" spans="1:1014" ht="32.450000000000003" customHeight="1" x14ac:dyDescent="0.25">
      <c r="A23" s="42" t="s">
        <v>60</v>
      </c>
      <c r="B23" s="58">
        <v>1083</v>
      </c>
      <c r="C23" s="46"/>
      <c r="D23" s="46"/>
      <c r="E23" s="54">
        <v>42413790</v>
      </c>
      <c r="F23" s="58">
        <v>3531</v>
      </c>
      <c r="G23" s="46"/>
      <c r="H23" s="31">
        <v>136071024</v>
      </c>
    </row>
    <row r="24" spans="1:1014" ht="32.450000000000003" customHeight="1" thickBot="1" x14ac:dyDescent="0.3">
      <c r="A24" s="43" t="s">
        <v>61</v>
      </c>
      <c r="B24" s="59">
        <v>1290</v>
      </c>
      <c r="C24" s="25"/>
      <c r="D24" s="25"/>
      <c r="E24" s="53">
        <v>124031895</v>
      </c>
      <c r="F24" s="59">
        <v>2768</v>
      </c>
      <c r="G24" s="25"/>
      <c r="H24" s="14">
        <v>261974940</v>
      </c>
    </row>
    <row r="25" spans="1:1014" s="45" customFormat="1" ht="21.75" customHeight="1" thickTop="1" x14ac:dyDescent="0.25">
      <c r="A25" s="18" t="s">
        <v>126</v>
      </c>
      <c r="B25" s="44"/>
      <c r="C25" s="44"/>
      <c r="D25" s="44"/>
      <c r="E25" s="44"/>
      <c r="F25" s="44"/>
      <c r="G25" s="44"/>
      <c r="H25" s="44"/>
    </row>
    <row r="26" spans="1:1014" s="45" customFormat="1" ht="21.75" customHeight="1" x14ac:dyDescent="0.25">
      <c r="A26" s="18" t="s">
        <v>120</v>
      </c>
      <c r="B26" s="44"/>
      <c r="C26" s="44"/>
      <c r="D26" s="44"/>
      <c r="E26" s="44"/>
      <c r="F26" s="44"/>
      <c r="G26" s="44"/>
      <c r="H26" s="44"/>
    </row>
    <row r="27" spans="1:1014" s="45" customFormat="1" ht="21.75" customHeight="1" x14ac:dyDescent="0.25">
      <c r="A27" s="18" t="s">
        <v>72</v>
      </c>
      <c r="B27" s="44"/>
      <c r="C27" s="44"/>
      <c r="D27" s="44"/>
      <c r="E27" s="44"/>
      <c r="F27" s="44"/>
      <c r="G27" s="44"/>
      <c r="H27" s="44"/>
    </row>
    <row r="28" spans="1:1014" s="45" customFormat="1" ht="21.75" customHeight="1" x14ac:dyDescent="0.25">
      <c r="A28" s="123" t="s">
        <v>139</v>
      </c>
      <c r="B28" s="44"/>
      <c r="C28" s="44"/>
      <c r="D28" s="44"/>
      <c r="E28" s="44"/>
      <c r="F28" s="44"/>
      <c r="G28" s="44"/>
      <c r="H28" s="44"/>
    </row>
    <row r="29" spans="1:1014" s="76" customFormat="1" ht="21.75" customHeight="1" x14ac:dyDescent="0.25">
      <c r="A29" s="120" t="s">
        <v>140</v>
      </c>
      <c r="B29" s="74"/>
      <c r="C29" s="74"/>
      <c r="D29" s="74"/>
      <c r="E29" s="74"/>
      <c r="F29" s="74"/>
      <c r="G29" s="74"/>
    </row>
    <row r="30" spans="1:1014" s="76" customFormat="1" ht="21.75" customHeight="1" x14ac:dyDescent="0.25">
      <c r="A30" s="120" t="s">
        <v>117</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&amp;C&amp;"微軟正黑體,粗體"&amp;16勞工保險局112年3月統計提要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2023-05-05T06:11:06Z</dcterms:created>
  <dcterms:modified xsi:type="dcterms:W3CDTF">2023-05-05T06:11:14Z</dcterms:modified>
  <dc:language/>
</cp:coreProperties>
</file>