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30"/>
  </bookViews>
  <sheets>
    <sheet name="勞工保險" sheetId="16" r:id="rId1"/>
    <sheet name="勞工職災保險及保護" sheetId="17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45621"/>
</workbook>
</file>

<file path=xl/calcChain.xml><?xml version="1.0" encoding="utf-8"?>
<calcChain xmlns="http://schemas.openxmlformats.org/spreadsheetml/2006/main">
  <c r="G18" i="16" l="1"/>
  <c r="E23" i="16" l="1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F19" i="17" l="1"/>
  <c r="F16" i="17"/>
  <c r="H17" i="17"/>
  <c r="F17" i="17"/>
  <c r="H14" i="17"/>
  <c r="H12" i="17"/>
  <c r="G12" i="17"/>
  <c r="H11" i="17"/>
  <c r="F11" i="17"/>
  <c r="E17" i="17"/>
  <c r="E14" i="17"/>
  <c r="C17" i="17"/>
  <c r="C14" i="17"/>
  <c r="E12" i="17"/>
  <c r="E11" i="17"/>
  <c r="D12" i="17"/>
  <c r="C12" i="17"/>
  <c r="C11" i="17"/>
  <c r="G5" i="17"/>
  <c r="E15" i="16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F4" i="17"/>
  <c r="F12" i="17" l="1"/>
  <c r="F10" i="17" s="1"/>
  <c r="E10" i="17"/>
  <c r="F14" i="17"/>
  <c r="H10" i="17"/>
  <c r="G10" i="16"/>
  <c r="C10" i="17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H16" i="10"/>
  <c r="E16" i="10"/>
  <c r="H13" i="10"/>
  <c r="E13" i="10"/>
  <c r="H6" i="10"/>
  <c r="E6" i="10"/>
  <c r="D6" i="10"/>
  <c r="G5" i="10"/>
  <c r="F12" i="10" l="1"/>
  <c r="E12" i="10"/>
  <c r="H12" i="10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<sst xmlns="http://schemas.openxmlformats.org/spreadsheetml/2006/main" count="315" uniqueCount="146">
  <si>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</si>
  <si>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</si>
  <si>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</si>
  <si>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</si>
  <si>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</si>
  <si>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</si>
  <si>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</si>
  <si>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</si>
  <si>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</si>
  <si>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</si>
  <si>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</si>
  <si>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</si>
  <si>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</si>
  <si>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</si>
  <si>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</si>
  <si>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</si>
  <si>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</si>
  <si>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</si>
  <si>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</si>
  <si>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</si>
  <si>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</si>
  <si>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</si>
  <si>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</si>
  <si>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</si>
  <si>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</si>
  <si>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</si>
  <si>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</si>
  <si>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</si>
  <si>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</si>
  <si>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</si>
  <si>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</si>
  <si>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</si>
  <si>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</si>
  <si>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</si>
  <si>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</si>
  <si>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</si>
  <si>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</si>
  <si>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</si>
  <si>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</si>
  <si>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</si>
  <si>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</si>
  <si>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</si>
  <si>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</si>
  <si>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</si>
  <si>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</si>
  <si>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</si>
  <si>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</si>
  <si>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</si>
  <si>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</si>
  <si>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</si>
  <si>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</si>
  <si>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</si>
  <si>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</si>
  <si>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</si>
  <si>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</si>
  <si>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</si>
  <si>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</si>
  <si>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</si>
  <si>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</si>
  <si>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</si>
  <si>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</si>
  <si>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</si>
  <si>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</si>
  <si>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</si>
  <si>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</si>
  <si>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</si>
  <si>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</si>
  <si>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</si>
  <si>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</si>
  <si>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</si>
  <si>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</si>
  <si>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</si>
  <si>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</si>
  <si>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</si>
  <si>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</si>
  <si>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</si>
  <si>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</si>
  <si>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</si>
  <si>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</si>
  <si>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</si>
  <si>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</si>
  <si>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</si>
  <si>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</si>
  <si>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</si>
  <si>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【勞工職災保險及保護】</t>
    <phoneticPr fontId="6" type="noConversion"/>
  </si>
  <si>
    <t>投保單位(月底)</t>
    <phoneticPr fontId="6" type="noConversion"/>
  </si>
  <si>
    <t>被保險人數(月底)(註2)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</si>
  <si>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</si>
  <si>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</si>
  <si>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</si>
  <si>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</si>
  <si>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</si>
  <si>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</si>
  <si>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</si>
  <si>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</si>
  <si>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</si>
  <si>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</si>
  <si>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</si>
  <si>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</si>
  <si>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</si>
  <si>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</si>
  <si>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</si>
  <si>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</si>
  <si>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</si>
  <si>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</si>
  <si>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t>本人請領月退休儲金</t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</si>
  <si>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</si>
  <si>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</si>
  <si>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</si>
  <si>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</si>
  <si>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</si>
  <si>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</si>
  <si>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日起農民健康保險月投保金額調整為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元，保險費率維持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</si>
  <si>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日起農民職業災害保險月投保金額調整為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元，保險費率調整為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</si>
  <si>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</si>
  <si>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</si>
  <si>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</si>
  <si>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</si>
  <si>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</si>
  <si>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</si>
  <si>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6.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</si>
  <si>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8.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</si>
  <si>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被保險人負擔(註4)</t>
    <phoneticPr fontId="6" type="noConversion"/>
  </si>
  <si>
    <t>政府補助(註4)</t>
    <phoneticPr fontId="6" type="noConversion"/>
  </si>
  <si>
    <t>保險給付(註5)</t>
    <phoneticPr fontId="6" type="noConversion"/>
  </si>
  <si>
    <t>基本保證年金(註6)</t>
    <phoneticPr fontId="6" type="noConversion"/>
  </si>
  <si>
    <t>④身心障礙年金(註7)</t>
    <phoneticPr fontId="6" type="noConversion"/>
  </si>
  <si>
    <r>
      <t>註：</t>
    </r>
    <r>
      <rPr>
        <sz val="12"/>
        <color rgb="FF000000"/>
        <rFont val="微軟正黑體"/>
        <family val="2"/>
        <charset val="136"/>
      </rPr>
      <t>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</si>
  <si>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3月</t>
    <phoneticPr fontId="6" type="noConversion"/>
  </si>
  <si>
    <t>4月</t>
    <phoneticPr fontId="6" type="noConversion"/>
  </si>
  <si>
    <t>3、4月數</t>
    <phoneticPr fontId="6" type="noConversion"/>
  </si>
  <si>
    <t>4月數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</si>
  <si>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</si>
  <si>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</si>
  <si>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1,640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8,428,267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32,826,399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</si>
  <si>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</si>
  <si>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</si>
  <si>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</si>
  <si>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</rPr>
      <t xml:space="preserve"> 509,857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</si>
  <si>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7,382,321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1,012,815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</si>
  <si>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5.69 %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</si>
  <si>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包含續發收回案</t>
    </r>
    <r>
      <rPr>
        <sz val="12"/>
        <rFont val="Times New Roman"/>
        <family val="1"/>
      </rPr>
      <t>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</si>
  <si>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</si>
  <si>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26,400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9.77%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</si>
  <si>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7. 4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922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343,626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1,298,965</t>
    </r>
    <r>
      <rPr>
        <sz val="12"/>
        <rFont val="微軟正黑體"/>
        <family val="2"/>
        <charset val="136"/>
      </rPr>
      <t>元；首發人數不含勞併國。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</si>
  <si>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4. 112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微軟正黑體"/>
        <family val="2"/>
        <charset val="136"/>
      </rPr>
      <t>月至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微軟正黑體"/>
        <family val="2"/>
        <charset val="136"/>
      </rPr>
      <t>月被保險人負擔之應計保險費，由中央主管機關補助</t>
    </r>
    <r>
      <rPr>
        <sz val="12"/>
        <color rgb="FF000000"/>
        <rFont val="Times New Roman"/>
        <family val="1"/>
      </rPr>
      <t>50%</t>
    </r>
    <r>
      <rPr>
        <sz val="12"/>
        <color rgb="FF000000"/>
        <rFont val="微軟正黑體"/>
        <family val="2"/>
        <charset val="136"/>
      </rPr>
      <t>，補助部分於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月及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月統計。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</si>
</sst>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7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5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4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4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4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0" fillId="0" borderId="0" xfId="2" applyFont="1">
      <alignment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16" fillId="0" borderId="0" xfId="2" applyNumberFormat="1" applyFont="1">
      <alignment vertical="center"/>
    </xf>
    <xf numFmtId="176" fontId="3" fillId="2" borderId="15" xfId="2" applyNumberFormat="1" applyFont="1" applyFill="1" applyBorder="1" applyAlignment="1">
      <alignment horizontal="center"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4" fillId="0" borderId="50" xfId="2" applyFont="1" applyBorder="1" applyAlignment="1">
      <alignment vertical="center" wrapText="1"/>
    </xf>
    <xf numFmtId="0" fontId="15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1" fillId="0" borderId="55" xfId="2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1" fillId="0" borderId="58" xfId="2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4" fillId="0" borderId="67" xfId="2" applyFont="1" applyBorder="1" applyAlignment="1">
      <alignment vertical="center" wrapText="1"/>
    </xf>
    <xf numFmtId="0" fontId="15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6" t="s">
        <v>0</v>
      </c>
      <c r="B1" s="177"/>
      <c r="C1" s="177"/>
      <c r="D1" s="177"/>
      <c r="E1" s="177"/>
      <c r="F1" s="177"/>
      <c r="G1" s="178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79" t="s">
        <v>1</v>
      </c>
      <c r="C2" s="179"/>
      <c r="D2" s="179"/>
      <c r="E2" s="179" t="s">
        <v>2</v>
      </c>
      <c r="F2" s="179"/>
      <c r="G2" s="179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41" t="s">
        <v>3</v>
      </c>
      <c r="B3" s="142" t="s">
        <v>4</v>
      </c>
      <c r="C3" s="143" t="s">
        <v>5</v>
      </c>
      <c r="D3" s="144" t="s">
        <v>6</v>
      </c>
      <c r="E3" s="142" t="s">
        <v>4</v>
      </c>
      <c r="F3" s="143" t="s">
        <v>5</v>
      </c>
      <c r="G3" s="144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596922</v>
      </c>
      <c r="C4" s="63"/>
      <c r="D4" s="64"/>
      <c r="E4" s="62">
        <f>B4</f>
        <v>596922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10430250</v>
      </c>
      <c r="D5" s="66"/>
      <c r="E5" s="65"/>
      <c r="F5" s="110">
        <f>C5</f>
        <v>10430250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34308</v>
      </c>
      <c r="E6" s="67"/>
      <c r="F6" s="67"/>
      <c r="G6" s="66">
        <v>34314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39563222485</v>
      </c>
      <c r="E7" s="67"/>
      <c r="F7" s="67"/>
      <c r="G7" s="66">
        <v>157984392554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0" t="s">
        <v>10</v>
      </c>
      <c r="B8" s="181" t="s">
        <v>11</v>
      </c>
      <c r="C8" s="182"/>
      <c r="D8" s="183" t="s">
        <v>6</v>
      </c>
      <c r="E8" s="181" t="s">
        <v>11</v>
      </c>
      <c r="F8" s="182"/>
      <c r="G8" s="183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0"/>
      <c r="B9" s="145"/>
      <c r="C9" s="146" t="s">
        <v>79</v>
      </c>
      <c r="D9" s="183"/>
      <c r="E9" s="145"/>
      <c r="F9" s="146" t="s">
        <v>79</v>
      </c>
      <c r="G9" s="183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1827244</v>
      </c>
      <c r="C10" s="69"/>
      <c r="D10" s="64">
        <f>D11+D12</f>
        <v>42326888194</v>
      </c>
      <c r="E10" s="111">
        <f>E11+E12</f>
        <v>2265169</v>
      </c>
      <c r="F10" s="69"/>
      <c r="G10" s="64">
        <f>G11+G12</f>
        <v>168185433014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131928</v>
      </c>
      <c r="C11" s="70"/>
      <c r="D11" s="113">
        <f>D13+D14+D16+D19+D22</f>
        <v>11413885353</v>
      </c>
      <c r="E11" s="112">
        <f>E13+E14+E16+E19+E22</f>
        <v>569853</v>
      </c>
      <c r="F11" s="70"/>
      <c r="G11" s="113">
        <f>G13+G14+G16+G19+G22</f>
        <v>46046501516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1695316</v>
      </c>
      <c r="C12" s="115">
        <f t="shared" si="0"/>
        <v>16480</v>
      </c>
      <c r="D12" s="116">
        <f t="shared" si="0"/>
        <v>30913002841</v>
      </c>
      <c r="E12" s="114">
        <f t="shared" si="0"/>
        <v>1695316</v>
      </c>
      <c r="F12" s="115">
        <f t="shared" si="0"/>
        <v>55561</v>
      </c>
      <c r="G12" s="116">
        <f t="shared" si="0"/>
        <v>122138931498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63">
        <v>7373</v>
      </c>
      <c r="C13" s="117"/>
      <c r="D13" s="164">
        <v>505414388</v>
      </c>
      <c r="E13" s="163">
        <v>34514</v>
      </c>
      <c r="F13" s="117"/>
      <c r="G13" s="164">
        <v>2342625966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101880</v>
      </c>
      <c r="C14" s="68"/>
      <c r="D14" s="119">
        <v>257749130</v>
      </c>
      <c r="E14" s="118">
        <v>437335</v>
      </c>
      <c r="F14" s="68"/>
      <c r="G14" s="119">
        <v>1149325866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6507</v>
      </c>
      <c r="C15" s="68"/>
      <c r="D15" s="119">
        <f>D16+D17</f>
        <v>421652730</v>
      </c>
      <c r="E15" s="118">
        <f>E16+E17</f>
        <v>11958</v>
      </c>
      <c r="F15" s="68"/>
      <c r="G15" s="119">
        <f>G16+G17</f>
        <v>1717858121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1745</v>
      </c>
      <c r="C16" s="57"/>
      <c r="D16" s="71">
        <v>369218163</v>
      </c>
      <c r="E16" s="62">
        <v>7196</v>
      </c>
      <c r="F16" s="57"/>
      <c r="G16" s="71">
        <v>1508883533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4762</v>
      </c>
      <c r="C17" s="57">
        <v>27</v>
      </c>
      <c r="D17" s="71">
        <v>52434567</v>
      </c>
      <c r="E17" s="62">
        <f>B17</f>
        <v>4762</v>
      </c>
      <c r="F17" s="57">
        <v>115</v>
      </c>
      <c r="G17" s="71">
        <v>208974588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1654789</v>
      </c>
      <c r="C18" s="68"/>
      <c r="D18" s="119">
        <f>D19+D20</f>
        <v>38317279294</v>
      </c>
      <c r="E18" s="118">
        <f>E19+E20</f>
        <v>1679283</v>
      </c>
      <c r="F18" s="68"/>
      <c r="G18" s="119">
        <f>G19+G20</f>
        <v>150485569740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8717</v>
      </c>
      <c r="C19" s="57"/>
      <c r="D19" s="71">
        <v>8016860635</v>
      </c>
      <c r="E19" s="62">
        <v>33211</v>
      </c>
      <c r="F19" s="57"/>
      <c r="G19" s="71">
        <v>30752486859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1646072</v>
      </c>
      <c r="C20" s="57">
        <v>15826</v>
      </c>
      <c r="D20" s="71">
        <v>30300418659</v>
      </c>
      <c r="E20" s="62">
        <f>B20</f>
        <v>1646072</v>
      </c>
      <c r="F20" s="57">
        <v>53132</v>
      </c>
      <c r="G20" s="71">
        <v>119733082881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56695</v>
      </c>
      <c r="C21" s="68"/>
      <c r="D21" s="119">
        <f>D22+D23</f>
        <v>2824792652</v>
      </c>
      <c r="E21" s="118">
        <f>E22+E23</f>
        <v>102079</v>
      </c>
      <c r="F21" s="68"/>
      <c r="G21" s="119">
        <f>G22+G23</f>
        <v>12490053321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12213</v>
      </c>
      <c r="C22" s="57"/>
      <c r="D22" s="71">
        <v>2264643037</v>
      </c>
      <c r="E22" s="62">
        <v>57597</v>
      </c>
      <c r="F22" s="57"/>
      <c r="G22" s="71">
        <v>10293179292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44482</v>
      </c>
      <c r="C23" s="165">
        <v>627</v>
      </c>
      <c r="D23" s="166">
        <v>560149615</v>
      </c>
      <c r="E23" s="121">
        <f>B23</f>
        <v>44482</v>
      </c>
      <c r="F23" s="165">
        <v>2314</v>
      </c>
      <c r="G23" s="166">
        <v>2196874029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133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35" t="s">
        <v>134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135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136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106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&amp;C&amp;"微軟正黑體,粗體"&amp;16勞工保險局112年4月統計提要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37"/>
  <sheetViews>
    <sheetView zoomScaleNormal="100" workbookViewId="0">
      <selection sqref="A1:H1"/>
    </sheetView>
  </sheetViews>
  <sheetFormatPr defaultRowHeight="16.5" x14ac:dyDescent="0.25"/>
  <cols>
    <col min="1" max="1" width="3.875" style="48" customWidth="1"/>
    <col min="2" max="2" width="19.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6" t="s">
        <v>84</v>
      </c>
      <c r="B1" s="176"/>
      <c r="C1" s="177"/>
      <c r="D1" s="177"/>
      <c r="E1" s="177"/>
      <c r="F1" s="177"/>
      <c r="G1" s="177"/>
      <c r="H1" s="178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186"/>
      <c r="B2" s="187"/>
      <c r="C2" s="179" t="s">
        <v>1</v>
      </c>
      <c r="D2" s="179"/>
      <c r="E2" s="179"/>
      <c r="F2" s="179" t="s">
        <v>2</v>
      </c>
      <c r="G2" s="179"/>
      <c r="H2" s="179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188" t="s">
        <v>80</v>
      </c>
      <c r="B3" s="189"/>
      <c r="C3" s="142" t="s">
        <v>4</v>
      </c>
      <c r="D3" s="143" t="s">
        <v>5</v>
      </c>
      <c r="E3" s="144" t="s">
        <v>6</v>
      </c>
      <c r="F3" s="142" t="s">
        <v>4</v>
      </c>
      <c r="G3" s="143" t="s">
        <v>5</v>
      </c>
      <c r="H3" s="144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6.1" customHeight="1" thickTop="1" x14ac:dyDescent="0.25">
      <c r="A4" s="184" t="s">
        <v>85</v>
      </c>
      <c r="B4" s="185"/>
      <c r="C4" s="62">
        <v>780813</v>
      </c>
      <c r="D4" s="63"/>
      <c r="E4" s="64"/>
      <c r="F4" s="62">
        <f>C4</f>
        <v>780813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6.1" customHeight="1" x14ac:dyDescent="0.25">
      <c r="A5" s="192" t="s">
        <v>86</v>
      </c>
      <c r="B5" s="193"/>
      <c r="C5" s="65"/>
      <c r="D5" s="110">
        <v>11078074</v>
      </c>
      <c r="E5" s="66"/>
      <c r="F5" s="65"/>
      <c r="G5" s="110">
        <f>D5</f>
        <v>11078074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6.1" customHeight="1" x14ac:dyDescent="0.25">
      <c r="A6" s="192" t="s">
        <v>8</v>
      </c>
      <c r="B6" s="193"/>
      <c r="C6" s="67"/>
      <c r="D6" s="67"/>
      <c r="E6" s="66">
        <v>38988</v>
      </c>
      <c r="F6" s="67"/>
      <c r="G6" s="67"/>
      <c r="H6" s="66">
        <v>38934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6.1" customHeight="1" thickBot="1" x14ac:dyDescent="0.3">
      <c r="A7" s="194" t="s">
        <v>9</v>
      </c>
      <c r="B7" s="195"/>
      <c r="C7" s="67"/>
      <c r="D7" s="67"/>
      <c r="E7" s="66">
        <v>800825215</v>
      </c>
      <c r="F7" s="67"/>
      <c r="G7" s="67"/>
      <c r="H7" s="66">
        <v>3201929828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196" t="s">
        <v>87</v>
      </c>
      <c r="B8" s="197"/>
      <c r="C8" s="181" t="s">
        <v>11</v>
      </c>
      <c r="D8" s="182"/>
      <c r="E8" s="183" t="s">
        <v>6</v>
      </c>
      <c r="F8" s="181" t="s">
        <v>11</v>
      </c>
      <c r="G8" s="182"/>
      <c r="H8" s="183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198"/>
      <c r="B9" s="199"/>
      <c r="C9" s="145"/>
      <c r="D9" s="146" t="s">
        <v>88</v>
      </c>
      <c r="E9" s="183"/>
      <c r="F9" s="145"/>
      <c r="G9" s="146" t="s">
        <v>88</v>
      </c>
      <c r="H9" s="183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6.1" customHeight="1" thickTop="1" thickBot="1" x14ac:dyDescent="0.3">
      <c r="A10" s="200" t="s">
        <v>12</v>
      </c>
      <c r="B10" s="201"/>
      <c r="C10" s="111">
        <f>C11+C12</f>
        <v>366070</v>
      </c>
      <c r="D10" s="69"/>
      <c r="E10" s="64">
        <f>E11+E12</f>
        <v>694358460</v>
      </c>
      <c r="F10" s="111">
        <f>F11+F12</f>
        <v>723370</v>
      </c>
      <c r="G10" s="69"/>
      <c r="H10" s="64">
        <f>H11+H12</f>
        <v>2094724932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6.1" customHeight="1" x14ac:dyDescent="0.25">
      <c r="A11" s="202" t="s">
        <v>13</v>
      </c>
      <c r="B11" s="203"/>
      <c r="C11" s="112">
        <f>C13+C15+C18+C20+C21</f>
        <v>363608</v>
      </c>
      <c r="D11" s="70"/>
      <c r="E11" s="113">
        <f>E13+E15+E18+E20+E21</f>
        <v>660158921</v>
      </c>
      <c r="F11" s="112">
        <f>F13+F15+F18+F20+F21</f>
        <v>720908</v>
      </c>
      <c r="G11" s="70"/>
      <c r="H11" s="113">
        <f>H13+H15+H18+H20+H21</f>
        <v>1953652031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6.1" customHeight="1" thickBot="1" x14ac:dyDescent="0.3">
      <c r="A12" s="204" t="s">
        <v>14</v>
      </c>
      <c r="B12" s="205"/>
      <c r="C12" s="114">
        <f t="shared" ref="C12:H12" si="0">C16+C19</f>
        <v>2462</v>
      </c>
      <c r="D12" s="115">
        <f t="shared" si="0"/>
        <v>34</v>
      </c>
      <c r="E12" s="116">
        <f t="shared" si="0"/>
        <v>34199539</v>
      </c>
      <c r="F12" s="114">
        <f t="shared" si="0"/>
        <v>2462</v>
      </c>
      <c r="G12" s="115">
        <f t="shared" si="0"/>
        <v>128</v>
      </c>
      <c r="H12" s="116">
        <f t="shared" si="0"/>
        <v>141072901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6.1" customHeight="1" x14ac:dyDescent="0.25">
      <c r="A13" s="190" t="s">
        <v>16</v>
      </c>
      <c r="B13" s="191"/>
      <c r="C13" s="167">
        <v>7094</v>
      </c>
      <c r="D13" s="72"/>
      <c r="E13" s="168">
        <v>177835824</v>
      </c>
      <c r="F13" s="167">
        <v>28343</v>
      </c>
      <c r="G13" s="72"/>
      <c r="H13" s="168">
        <v>800254579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6.1" customHeight="1" x14ac:dyDescent="0.25">
      <c r="A14" s="210" t="s">
        <v>89</v>
      </c>
      <c r="B14" s="211"/>
      <c r="C14" s="62">
        <f>C15+C16</f>
        <v>764</v>
      </c>
      <c r="D14" s="57"/>
      <c r="E14" s="71">
        <f>E15+E16</f>
        <v>60307141</v>
      </c>
      <c r="F14" s="62">
        <f>F15+F16</f>
        <v>1166</v>
      </c>
      <c r="G14" s="57"/>
      <c r="H14" s="71">
        <f>H15+H16</f>
        <v>253553636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6.1" customHeight="1" x14ac:dyDescent="0.25">
      <c r="A15" s="212" t="s">
        <v>18</v>
      </c>
      <c r="B15" s="213"/>
      <c r="C15" s="62">
        <v>122</v>
      </c>
      <c r="D15" s="57"/>
      <c r="E15" s="71">
        <v>50965195</v>
      </c>
      <c r="F15" s="62">
        <v>524</v>
      </c>
      <c r="G15" s="57"/>
      <c r="H15" s="71">
        <v>217052014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6.1" customHeight="1" x14ac:dyDescent="0.25">
      <c r="A16" s="214" t="s">
        <v>90</v>
      </c>
      <c r="B16" s="215"/>
      <c r="C16" s="62">
        <v>642</v>
      </c>
      <c r="D16" s="57">
        <v>12</v>
      </c>
      <c r="E16" s="71">
        <v>9341946</v>
      </c>
      <c r="F16" s="62">
        <f>C16</f>
        <v>642</v>
      </c>
      <c r="G16" s="57">
        <v>27</v>
      </c>
      <c r="H16" s="71">
        <v>36501622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6.1" customHeight="1" x14ac:dyDescent="0.25">
      <c r="A17" s="210" t="s">
        <v>20</v>
      </c>
      <c r="B17" s="211"/>
      <c r="C17" s="118">
        <f>C18+C19</f>
        <v>1857</v>
      </c>
      <c r="D17" s="68"/>
      <c r="E17" s="119">
        <f>E18+E19</f>
        <v>54186668</v>
      </c>
      <c r="F17" s="118">
        <f>F18+F19</f>
        <v>1994</v>
      </c>
      <c r="G17" s="68"/>
      <c r="H17" s="119">
        <f>H18+H19</f>
        <v>248449069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6.1" customHeight="1" x14ac:dyDescent="0.25">
      <c r="A18" s="212" t="s">
        <v>18</v>
      </c>
      <c r="B18" s="213"/>
      <c r="C18" s="62">
        <v>37</v>
      </c>
      <c r="D18" s="57"/>
      <c r="E18" s="71">
        <v>29329075</v>
      </c>
      <c r="F18" s="62">
        <v>174</v>
      </c>
      <c r="G18" s="57"/>
      <c r="H18" s="71">
        <v>143877790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6.1" customHeight="1" x14ac:dyDescent="0.25">
      <c r="A19" s="214" t="s">
        <v>90</v>
      </c>
      <c r="B19" s="215"/>
      <c r="C19" s="62">
        <v>1820</v>
      </c>
      <c r="D19" s="57">
        <v>22</v>
      </c>
      <c r="E19" s="71">
        <v>24857593</v>
      </c>
      <c r="F19" s="62">
        <f>C19</f>
        <v>1820</v>
      </c>
      <c r="G19" s="57">
        <v>101</v>
      </c>
      <c r="H19" s="71">
        <v>104571279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6.1" customHeight="1" x14ac:dyDescent="0.25">
      <c r="A20" s="223" t="s">
        <v>91</v>
      </c>
      <c r="B20" s="224"/>
      <c r="C20" s="167">
        <v>0</v>
      </c>
      <c r="D20" s="72"/>
      <c r="E20" s="168">
        <v>570671</v>
      </c>
      <c r="F20" s="167">
        <v>3</v>
      </c>
      <c r="G20" s="72"/>
      <c r="H20" s="168">
        <v>2885337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6.1" customHeight="1" thickBot="1" x14ac:dyDescent="0.3">
      <c r="A21" s="225" t="s">
        <v>77</v>
      </c>
      <c r="B21" s="226"/>
      <c r="C21" s="169">
        <v>356355</v>
      </c>
      <c r="D21" s="106"/>
      <c r="E21" s="170">
        <v>401458156</v>
      </c>
      <c r="F21" s="169">
        <v>691864</v>
      </c>
      <c r="G21" s="106"/>
      <c r="H21" s="170">
        <v>789582311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27" t="s">
        <v>92</v>
      </c>
      <c r="B22" s="228"/>
      <c r="C22" s="206" t="s">
        <v>11</v>
      </c>
      <c r="D22" s="207"/>
      <c r="E22" s="162" t="s">
        <v>6</v>
      </c>
      <c r="F22" s="206" t="s">
        <v>11</v>
      </c>
      <c r="G22" s="207"/>
      <c r="H22" s="162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6.25" customHeight="1" thickTop="1" x14ac:dyDescent="0.25">
      <c r="A23" s="208" t="s">
        <v>93</v>
      </c>
      <c r="B23" s="209"/>
      <c r="C23" s="122"/>
      <c r="D23" s="171">
        <v>0</v>
      </c>
      <c r="E23" s="172">
        <v>0</v>
      </c>
      <c r="F23" s="123"/>
      <c r="G23" s="171">
        <v>0</v>
      </c>
      <c r="H23" s="172">
        <v>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216" t="s">
        <v>94</v>
      </c>
      <c r="B24" s="124" t="s">
        <v>95</v>
      </c>
      <c r="C24" s="62"/>
      <c r="D24" s="125">
        <v>0</v>
      </c>
      <c r="E24" s="66">
        <v>0</v>
      </c>
      <c r="F24" s="57"/>
      <c r="G24" s="125">
        <v>4</v>
      </c>
      <c r="H24" s="66">
        <v>9226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217"/>
      <c r="B25" s="124" t="s">
        <v>96</v>
      </c>
      <c r="C25" s="65"/>
      <c r="D25" s="57">
        <v>0</v>
      </c>
      <c r="E25" s="66">
        <v>0</v>
      </c>
      <c r="F25" s="125"/>
      <c r="G25" s="57">
        <v>4</v>
      </c>
      <c r="H25" s="66">
        <v>3959328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217"/>
      <c r="B26" s="124" t="s">
        <v>97</v>
      </c>
      <c r="C26" s="126"/>
      <c r="D26" s="67">
        <v>0</v>
      </c>
      <c r="E26" s="66">
        <v>0</v>
      </c>
      <c r="F26" s="67"/>
      <c r="G26" s="67">
        <v>1</v>
      </c>
      <c r="H26" s="66">
        <v>2061000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218"/>
      <c r="B27" s="124" t="s">
        <v>98</v>
      </c>
      <c r="C27" s="126"/>
      <c r="D27" s="67">
        <v>0</v>
      </c>
      <c r="E27" s="66">
        <v>0</v>
      </c>
      <c r="F27" s="67"/>
      <c r="G27" s="67">
        <v>0</v>
      </c>
      <c r="H27" s="66">
        <v>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9.25" customHeight="1" x14ac:dyDescent="0.25">
      <c r="A28" s="219" t="s">
        <v>99</v>
      </c>
      <c r="B28" s="127" t="s">
        <v>100</v>
      </c>
      <c r="C28" s="128"/>
      <c r="D28" s="129">
        <v>223</v>
      </c>
      <c r="E28" s="173">
        <v>3518400</v>
      </c>
      <c r="F28" s="129"/>
      <c r="G28" s="129">
        <v>1042</v>
      </c>
      <c r="H28" s="173">
        <v>16826400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29.25" customHeight="1" x14ac:dyDescent="0.25">
      <c r="A29" s="220"/>
      <c r="B29" s="130" t="s">
        <v>98</v>
      </c>
      <c r="C29" s="131"/>
      <c r="D29" s="132">
        <v>9</v>
      </c>
      <c r="E29" s="174">
        <v>756400</v>
      </c>
      <c r="F29" s="132"/>
      <c r="G29" s="132">
        <v>28</v>
      </c>
      <c r="H29" s="174">
        <v>2281600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4.75" customHeight="1" x14ac:dyDescent="0.25">
      <c r="A30" s="216" t="s">
        <v>101</v>
      </c>
      <c r="B30" s="124" t="s">
        <v>98</v>
      </c>
      <c r="C30" s="133"/>
      <c r="D30" s="67">
        <v>0</v>
      </c>
      <c r="E30" s="66">
        <v>0</v>
      </c>
      <c r="F30" s="67"/>
      <c r="G30" s="67">
        <v>0</v>
      </c>
      <c r="H30" s="66">
        <v>0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4.75" customHeight="1" x14ac:dyDescent="0.25">
      <c r="A31" s="217"/>
      <c r="B31" s="124" t="s">
        <v>102</v>
      </c>
      <c r="C31" s="133"/>
      <c r="D31" s="67">
        <v>0</v>
      </c>
      <c r="E31" s="66">
        <v>0</v>
      </c>
      <c r="F31" s="67"/>
      <c r="G31" s="67">
        <v>0</v>
      </c>
      <c r="H31" s="66">
        <v>0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4.75" customHeight="1" x14ac:dyDescent="0.25">
      <c r="A32" s="218"/>
      <c r="B32" s="124" t="s">
        <v>103</v>
      </c>
      <c r="C32" s="133"/>
      <c r="D32" s="67">
        <v>3</v>
      </c>
      <c r="E32" s="66">
        <v>3408750</v>
      </c>
      <c r="F32" s="67"/>
      <c r="G32" s="67">
        <v>9</v>
      </c>
      <c r="H32" s="66">
        <v>10226250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thickBot="1" x14ac:dyDescent="0.3">
      <c r="A33" s="221" t="s">
        <v>104</v>
      </c>
      <c r="B33" s="222"/>
      <c r="C33" s="107"/>
      <c r="D33" s="109"/>
      <c r="E33" s="175">
        <v>1669379</v>
      </c>
      <c r="F33" s="109"/>
      <c r="G33" s="109"/>
      <c r="H33" s="175">
        <v>4983338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17.25" thickTop="1" x14ac:dyDescent="0.25">
      <c r="A34" s="135" t="s">
        <v>137</v>
      </c>
      <c r="B34" s="136"/>
      <c r="C34" s="137"/>
    </row>
    <row r="35" spans="1:1006" x14ac:dyDescent="0.25">
      <c r="A35" s="135" t="s">
        <v>138</v>
      </c>
      <c r="B35" s="135"/>
      <c r="C35" s="137"/>
    </row>
    <row r="36" spans="1:1006" x14ac:dyDescent="0.25">
      <c r="A36" s="135" t="s">
        <v>132</v>
      </c>
      <c r="B36" s="136"/>
      <c r="C36" s="137"/>
    </row>
    <row r="37" spans="1:1006" x14ac:dyDescent="0.25">
      <c r="A37" s="60" t="s">
        <v>106</v>
      </c>
      <c r="B37" s="136"/>
      <c r="C37" s="137"/>
    </row>
  </sheetData>
  <mergeCells count="34">
    <mergeCell ref="A24:A27"/>
    <mergeCell ref="A28:A29"/>
    <mergeCell ref="A30:A32"/>
    <mergeCell ref="A33:B33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&amp;C&amp;"微軟正黑體,粗體"&amp;16勞工保險局112年4月統計提要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29" t="s">
        <v>21</v>
      </c>
      <c r="B1" s="230"/>
      <c r="C1" s="230"/>
      <c r="D1" s="230"/>
      <c r="E1" s="230"/>
      <c r="F1" s="230"/>
      <c r="G1" s="231"/>
    </row>
    <row r="2" spans="1:7" ht="22.5" customHeight="1" thickTop="1" thickBot="1" x14ac:dyDescent="0.3">
      <c r="A2" s="3"/>
      <c r="B2" s="232" t="s">
        <v>1</v>
      </c>
      <c r="C2" s="232"/>
      <c r="D2" s="232"/>
      <c r="E2" s="232" t="s">
        <v>2</v>
      </c>
      <c r="F2" s="232"/>
      <c r="G2" s="232"/>
    </row>
    <row r="3" spans="1:7" ht="32.1" customHeight="1" thickTop="1" thickBot="1" x14ac:dyDescent="0.3">
      <c r="A3" s="147" t="s">
        <v>3</v>
      </c>
      <c r="B3" s="148" t="s">
        <v>4</v>
      </c>
      <c r="C3" s="149" t="s">
        <v>5</v>
      </c>
      <c r="D3" s="150" t="s">
        <v>6</v>
      </c>
      <c r="E3" s="148" t="s">
        <v>4</v>
      </c>
      <c r="F3" s="149" t="s">
        <v>5</v>
      </c>
      <c r="G3" s="150" t="s">
        <v>6</v>
      </c>
    </row>
    <row r="4" spans="1:7" ht="18" customHeight="1" thickTop="1" x14ac:dyDescent="0.25">
      <c r="A4" s="4" t="s">
        <v>54</v>
      </c>
      <c r="B4" s="19">
        <v>558647</v>
      </c>
      <c r="C4" s="20"/>
      <c r="D4" s="7"/>
      <c r="E4" s="19">
        <f>B4</f>
        <v>558647</v>
      </c>
      <c r="F4" s="20"/>
      <c r="G4" s="7"/>
    </row>
    <row r="5" spans="1:7" ht="18" customHeight="1" x14ac:dyDescent="0.25">
      <c r="A5" s="8" t="s">
        <v>55</v>
      </c>
      <c r="B5" s="21"/>
      <c r="C5" s="22">
        <v>7301207</v>
      </c>
      <c r="D5" s="11"/>
      <c r="E5" s="21"/>
      <c r="F5" s="22">
        <f>C5</f>
        <v>7301207</v>
      </c>
      <c r="G5" s="11"/>
    </row>
    <row r="6" spans="1:7" ht="18" customHeight="1" x14ac:dyDescent="0.25">
      <c r="A6" s="8" t="s">
        <v>8</v>
      </c>
      <c r="B6" s="5"/>
      <c r="C6" s="10"/>
      <c r="D6" s="11">
        <v>35739</v>
      </c>
      <c r="E6" s="13"/>
      <c r="F6" s="13"/>
      <c r="G6" s="11">
        <v>35734</v>
      </c>
    </row>
    <row r="7" spans="1:7" ht="18" customHeight="1" thickBot="1" x14ac:dyDescent="0.3">
      <c r="A7" s="23" t="s">
        <v>9</v>
      </c>
      <c r="B7" s="24"/>
      <c r="C7" s="25"/>
      <c r="D7" s="14">
        <v>2631854162</v>
      </c>
      <c r="E7" s="26"/>
      <c r="F7" s="26"/>
      <c r="G7" s="14">
        <v>10492488060</v>
      </c>
    </row>
    <row r="8" spans="1:7" ht="19.5" customHeight="1" thickTop="1" thickBot="1" x14ac:dyDescent="0.3">
      <c r="A8" s="236" t="s">
        <v>10</v>
      </c>
      <c r="B8" s="234" t="s">
        <v>11</v>
      </c>
      <c r="C8" s="234"/>
      <c r="D8" s="234" t="s">
        <v>6</v>
      </c>
      <c r="E8" s="234" t="s">
        <v>11</v>
      </c>
      <c r="F8" s="235"/>
      <c r="G8" s="239" t="s">
        <v>6</v>
      </c>
    </row>
    <row r="9" spans="1:7" ht="17.25" thickBot="1" x14ac:dyDescent="0.3">
      <c r="A9" s="237"/>
      <c r="B9" s="151"/>
      <c r="C9" s="152" t="s">
        <v>22</v>
      </c>
      <c r="D9" s="238"/>
      <c r="E9" s="151"/>
      <c r="F9" s="159" t="s">
        <v>22</v>
      </c>
      <c r="G9" s="240"/>
    </row>
    <row r="10" spans="1:7" ht="18" customHeight="1" thickTop="1" x14ac:dyDescent="0.25">
      <c r="A10" s="27" t="s">
        <v>12</v>
      </c>
      <c r="B10" s="15">
        <f t="shared" ref="B10:G10" si="0">SUM(B11:B15)</f>
        <v>190191</v>
      </c>
      <c r="C10" s="16">
        <f t="shared" si="0"/>
        <v>42597</v>
      </c>
      <c r="D10" s="28">
        <f t="shared" si="0"/>
        <v>1692583913</v>
      </c>
      <c r="E10" s="15">
        <f t="shared" si="0"/>
        <v>402707</v>
      </c>
      <c r="F10" s="16">
        <f t="shared" si="0"/>
        <v>95475</v>
      </c>
      <c r="G10" s="28">
        <f t="shared" si="0"/>
        <v>6800991302</v>
      </c>
    </row>
    <row r="11" spans="1:7" ht="18" customHeight="1" x14ac:dyDescent="0.25">
      <c r="A11" s="12" t="s">
        <v>23</v>
      </c>
      <c r="B11" s="5">
        <v>26772</v>
      </c>
      <c r="C11" s="10">
        <v>5286</v>
      </c>
      <c r="D11" s="17">
        <v>666289021</v>
      </c>
      <c r="E11" s="29">
        <v>119332</v>
      </c>
      <c r="F11" s="30">
        <v>27176</v>
      </c>
      <c r="G11" s="31">
        <v>2975281727</v>
      </c>
    </row>
    <row r="12" spans="1:7" ht="18" customHeight="1" x14ac:dyDescent="0.25">
      <c r="A12" s="12" t="s">
        <v>24</v>
      </c>
      <c r="B12" s="5">
        <v>1661</v>
      </c>
      <c r="C12" s="10">
        <f>B12</f>
        <v>1661</v>
      </c>
      <c r="D12" s="17">
        <v>92513383</v>
      </c>
      <c r="E12" s="5">
        <v>8364</v>
      </c>
      <c r="F12" s="10">
        <v>8364</v>
      </c>
      <c r="G12" s="17">
        <v>473232937</v>
      </c>
    </row>
    <row r="13" spans="1:7" ht="18" customHeight="1" x14ac:dyDescent="0.25">
      <c r="A13" s="12" t="s">
        <v>25</v>
      </c>
      <c r="B13" s="5">
        <v>1347</v>
      </c>
      <c r="C13" s="10">
        <v>551</v>
      </c>
      <c r="D13" s="17">
        <v>34468217</v>
      </c>
      <c r="E13" s="5">
        <v>5257</v>
      </c>
      <c r="F13" s="10">
        <v>1575</v>
      </c>
      <c r="G13" s="17">
        <v>130800813</v>
      </c>
    </row>
    <row r="14" spans="1:7" ht="18" customHeight="1" x14ac:dyDescent="0.25">
      <c r="A14" s="12" t="s">
        <v>26</v>
      </c>
      <c r="B14" s="5">
        <v>37208</v>
      </c>
      <c r="C14" s="10">
        <v>7086</v>
      </c>
      <c r="D14" s="17">
        <v>797691357</v>
      </c>
      <c r="E14" s="5">
        <v>146660</v>
      </c>
      <c r="F14" s="10">
        <v>30383</v>
      </c>
      <c r="G14" s="17">
        <v>3120129381</v>
      </c>
    </row>
    <row r="15" spans="1:7" ht="18" customHeight="1" thickBot="1" x14ac:dyDescent="0.3">
      <c r="A15" s="32" t="s">
        <v>27</v>
      </c>
      <c r="B15" s="73">
        <v>123203</v>
      </c>
      <c r="C15" s="74">
        <v>28013</v>
      </c>
      <c r="D15" s="75">
        <v>101621935</v>
      </c>
      <c r="E15" s="73">
        <v>123094</v>
      </c>
      <c r="F15" s="74">
        <v>27977</v>
      </c>
      <c r="G15" s="75">
        <v>101546444</v>
      </c>
    </row>
    <row r="16" spans="1:7" ht="15.75" customHeight="1" thickTop="1" x14ac:dyDescent="0.25">
      <c r="A16" s="47" t="s">
        <v>127</v>
      </c>
    </row>
    <row r="17" spans="1:7" ht="15.75" customHeight="1" x14ac:dyDescent="0.25">
      <c r="A17" s="47"/>
    </row>
    <row r="18" spans="1:7" ht="9" customHeight="1" x14ac:dyDescent="0.25">
      <c r="A18" s="18"/>
    </row>
    <row r="19" spans="1:7" ht="23.1" customHeight="1" thickBot="1" x14ac:dyDescent="0.3">
      <c r="A19" s="229" t="s">
        <v>37</v>
      </c>
      <c r="B19" s="230"/>
      <c r="C19" s="230"/>
      <c r="D19" s="230"/>
      <c r="E19" s="230"/>
      <c r="F19" s="230"/>
      <c r="G19" s="231"/>
    </row>
    <row r="20" spans="1:7" ht="22.5" customHeight="1" thickTop="1" thickBot="1" x14ac:dyDescent="0.3">
      <c r="A20" s="3"/>
      <c r="B20" s="232" t="s">
        <v>1</v>
      </c>
      <c r="C20" s="232"/>
      <c r="D20" s="232"/>
      <c r="E20" s="232" t="s">
        <v>2</v>
      </c>
      <c r="F20" s="232"/>
      <c r="G20" s="232"/>
    </row>
    <row r="21" spans="1:7" ht="32.1" customHeight="1" thickTop="1" thickBot="1" x14ac:dyDescent="0.3">
      <c r="A21" s="147" t="s">
        <v>29</v>
      </c>
      <c r="B21" s="148" t="s">
        <v>4</v>
      </c>
      <c r="C21" s="149" t="s">
        <v>5</v>
      </c>
      <c r="D21" s="150" t="s">
        <v>6</v>
      </c>
      <c r="E21" s="148" t="s">
        <v>4</v>
      </c>
      <c r="F21" s="149" t="s">
        <v>5</v>
      </c>
      <c r="G21" s="150" t="s">
        <v>6</v>
      </c>
    </row>
    <row r="22" spans="1:7" ht="18" customHeight="1" thickTop="1" x14ac:dyDescent="0.25">
      <c r="A22" s="4" t="s">
        <v>56</v>
      </c>
      <c r="B22" s="15">
        <v>569671</v>
      </c>
      <c r="C22" s="6"/>
      <c r="D22" s="7"/>
      <c r="E22" s="15">
        <f>B22</f>
        <v>569671</v>
      </c>
      <c r="F22" s="6"/>
      <c r="G22" s="7"/>
    </row>
    <row r="23" spans="1:7" ht="18" customHeight="1" x14ac:dyDescent="0.25">
      <c r="A23" s="8" t="s">
        <v>57</v>
      </c>
      <c r="B23" s="9"/>
      <c r="C23" s="22">
        <v>7455651</v>
      </c>
      <c r="D23" s="11"/>
      <c r="E23" s="9"/>
      <c r="F23" s="22">
        <f>C23</f>
        <v>7455651</v>
      </c>
      <c r="G23" s="11"/>
    </row>
    <row r="24" spans="1:7" ht="18" customHeight="1" x14ac:dyDescent="0.25">
      <c r="A24" s="8" t="s">
        <v>60</v>
      </c>
      <c r="B24" s="21"/>
      <c r="C24" s="13"/>
      <c r="D24" s="11">
        <v>43839</v>
      </c>
      <c r="E24" s="21"/>
      <c r="F24" s="13"/>
      <c r="G24" s="11">
        <v>43722</v>
      </c>
    </row>
    <row r="25" spans="1:7" ht="18" customHeight="1" thickBot="1" x14ac:dyDescent="0.3">
      <c r="A25" s="23" t="s">
        <v>31</v>
      </c>
      <c r="B25" s="34"/>
      <c r="C25" s="26"/>
      <c r="D25" s="14">
        <v>23455842135</v>
      </c>
      <c r="E25" s="34"/>
      <c r="F25" s="26"/>
      <c r="G25" s="14">
        <v>93063617216</v>
      </c>
    </row>
    <row r="26" spans="1:7" ht="19.5" customHeight="1" thickTop="1" thickBot="1" x14ac:dyDescent="0.3">
      <c r="A26" s="233" t="s">
        <v>38</v>
      </c>
      <c r="B26" s="234" t="s">
        <v>11</v>
      </c>
      <c r="C26" s="235"/>
      <c r="D26" s="241" t="s">
        <v>6</v>
      </c>
      <c r="E26" s="234" t="s">
        <v>11</v>
      </c>
      <c r="F26" s="235"/>
      <c r="G26" s="241" t="s">
        <v>6</v>
      </c>
    </row>
    <row r="27" spans="1:7" ht="17.25" customHeight="1" thickTop="1" thickBot="1" x14ac:dyDescent="0.3">
      <c r="A27" s="233"/>
      <c r="B27" s="151"/>
      <c r="C27" s="159" t="s">
        <v>39</v>
      </c>
      <c r="D27" s="241"/>
      <c r="E27" s="151"/>
      <c r="F27" s="159" t="s">
        <v>39</v>
      </c>
      <c r="G27" s="241"/>
    </row>
    <row r="28" spans="1:7" ht="18" customHeight="1" thickTop="1" x14ac:dyDescent="0.25">
      <c r="A28" s="27" t="s">
        <v>33</v>
      </c>
      <c r="B28" s="35">
        <f t="shared" ref="B28:G28" si="1">SUM(B29:B32)</f>
        <v>10672</v>
      </c>
      <c r="C28" s="36">
        <f t="shared" si="1"/>
        <v>687</v>
      </c>
      <c r="D28" s="36">
        <f t="shared" si="1"/>
        <v>3162288200</v>
      </c>
      <c r="E28" s="35">
        <f t="shared" si="1"/>
        <v>53426</v>
      </c>
      <c r="F28" s="36">
        <f t="shared" si="1"/>
        <v>1893</v>
      </c>
      <c r="G28" s="37">
        <f t="shared" si="1"/>
        <v>13239740547</v>
      </c>
    </row>
    <row r="29" spans="1:7" ht="18" customHeight="1" x14ac:dyDescent="0.25">
      <c r="A29" s="12" t="s">
        <v>40</v>
      </c>
      <c r="B29" s="29">
        <v>6731</v>
      </c>
      <c r="C29" s="30"/>
      <c r="D29" s="31">
        <v>2600924710</v>
      </c>
      <c r="E29" s="29">
        <v>29569</v>
      </c>
      <c r="F29" s="30"/>
      <c r="G29" s="31">
        <v>10936487099</v>
      </c>
    </row>
    <row r="30" spans="1:7" ht="18" customHeight="1" x14ac:dyDescent="0.25">
      <c r="A30" s="12" t="s">
        <v>41</v>
      </c>
      <c r="B30" s="5">
        <v>1437</v>
      </c>
      <c r="C30" s="10"/>
      <c r="D30" s="17">
        <v>431324190</v>
      </c>
      <c r="E30" s="5">
        <v>5812</v>
      </c>
      <c r="F30" s="10"/>
      <c r="G30" s="17">
        <v>1627406749</v>
      </c>
    </row>
    <row r="31" spans="1:7" ht="18" customHeight="1" x14ac:dyDescent="0.25">
      <c r="A31" s="12" t="s">
        <v>42</v>
      </c>
      <c r="B31" s="5">
        <v>1817</v>
      </c>
      <c r="C31" s="10"/>
      <c r="D31" s="17">
        <v>121286764</v>
      </c>
      <c r="E31" s="5">
        <v>7938</v>
      </c>
      <c r="F31" s="10"/>
      <c r="G31" s="17">
        <v>496892424</v>
      </c>
    </row>
    <row r="32" spans="1:7" ht="18" customHeight="1" thickBot="1" x14ac:dyDescent="0.3">
      <c r="A32" s="32" t="s">
        <v>61</v>
      </c>
      <c r="B32" s="24">
        <v>687</v>
      </c>
      <c r="C32" s="25">
        <v>687</v>
      </c>
      <c r="D32" s="33">
        <v>8752536</v>
      </c>
      <c r="E32" s="24">
        <v>10107</v>
      </c>
      <c r="F32" s="25">
        <v>1893</v>
      </c>
      <c r="G32" s="33">
        <v>178954275</v>
      </c>
    </row>
    <row r="33" spans="1:1006" ht="15.75" customHeight="1" thickTop="1" x14ac:dyDescent="0.25">
      <c r="A33" s="138" t="s">
        <v>139</v>
      </c>
    </row>
    <row r="34" spans="1:1006" ht="15.75" customHeight="1" x14ac:dyDescent="0.25">
      <c r="A34" s="138" t="s">
        <v>140</v>
      </c>
    </row>
    <row r="35" spans="1:1006" ht="15.75" customHeight="1" x14ac:dyDescent="0.25">
      <c r="A35" s="138" t="s">
        <v>141</v>
      </c>
    </row>
    <row r="36" spans="1:1006" s="61" customFormat="1" ht="15.75" customHeight="1" x14ac:dyDescent="0.25">
      <c r="A36" s="135" t="s">
        <v>142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107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29" t="s">
        <v>28</v>
      </c>
      <c r="B39" s="230"/>
      <c r="C39" s="230"/>
      <c r="D39" s="230"/>
      <c r="E39" s="230"/>
      <c r="F39" s="230"/>
      <c r="G39" s="231"/>
    </row>
    <row r="40" spans="1:1006" ht="22.5" customHeight="1" thickTop="1" thickBot="1" x14ac:dyDescent="0.3">
      <c r="A40" s="39"/>
      <c r="B40" s="232" t="s">
        <v>1</v>
      </c>
      <c r="C40" s="232"/>
      <c r="D40" s="232"/>
      <c r="E40" s="232" t="s">
        <v>2</v>
      </c>
      <c r="F40" s="232"/>
      <c r="G40" s="232"/>
    </row>
    <row r="41" spans="1:1006" ht="32.1" customHeight="1" thickTop="1" thickBot="1" x14ac:dyDescent="0.3">
      <c r="A41" s="147" t="s">
        <v>29</v>
      </c>
      <c r="B41" s="148" t="s">
        <v>4</v>
      </c>
      <c r="C41" s="149" t="s">
        <v>5</v>
      </c>
      <c r="D41" s="150" t="s">
        <v>6</v>
      </c>
      <c r="E41" s="148" t="s">
        <v>4</v>
      </c>
      <c r="F41" s="149" t="s">
        <v>5</v>
      </c>
      <c r="G41" s="150" t="s">
        <v>6</v>
      </c>
    </row>
    <row r="42" spans="1:1006" ht="18" customHeight="1" thickTop="1" x14ac:dyDescent="0.25">
      <c r="A42" s="4" t="s">
        <v>56</v>
      </c>
      <c r="B42" s="15">
        <v>574441</v>
      </c>
      <c r="C42" s="6"/>
      <c r="D42" s="7"/>
      <c r="E42" s="40">
        <f>B42</f>
        <v>574441</v>
      </c>
      <c r="F42" s="6"/>
      <c r="G42" s="37"/>
    </row>
    <row r="43" spans="1:1006" ht="18" customHeight="1" x14ac:dyDescent="0.25">
      <c r="A43" s="8" t="s">
        <v>57</v>
      </c>
      <c r="B43" s="9"/>
      <c r="C43" s="22">
        <v>7989634</v>
      </c>
      <c r="D43" s="11"/>
      <c r="E43" s="9"/>
      <c r="F43" s="22">
        <f>C43</f>
        <v>7989634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35362</v>
      </c>
      <c r="E44" s="29"/>
      <c r="F44" s="30"/>
      <c r="G44" s="31">
        <v>35347</v>
      </c>
    </row>
    <row r="45" spans="1:1006" ht="18" customHeight="1" x14ac:dyDescent="0.25">
      <c r="A45" s="23" t="s">
        <v>31</v>
      </c>
      <c r="B45" s="34"/>
      <c r="C45" s="26"/>
      <c r="D45" s="14">
        <v>70476952</v>
      </c>
      <c r="E45" s="34"/>
      <c r="F45" s="26"/>
      <c r="G45" s="14">
        <v>281067375</v>
      </c>
    </row>
    <row r="46" spans="1:1006" ht="32.1" customHeight="1" thickTop="1" thickBot="1" x14ac:dyDescent="0.3">
      <c r="A46" s="154" t="s">
        <v>32</v>
      </c>
      <c r="B46" s="148" t="s">
        <v>4</v>
      </c>
      <c r="C46" s="149" t="s">
        <v>5</v>
      </c>
      <c r="D46" s="150" t="s">
        <v>6</v>
      </c>
      <c r="E46" s="148" t="s">
        <v>4</v>
      </c>
      <c r="F46" s="149" t="s">
        <v>5</v>
      </c>
      <c r="G46" s="150" t="s">
        <v>6</v>
      </c>
    </row>
    <row r="47" spans="1:1006" ht="18" customHeight="1" thickTop="1" x14ac:dyDescent="0.25">
      <c r="A47" s="27" t="s">
        <v>33</v>
      </c>
      <c r="B47" s="35">
        <v>21</v>
      </c>
      <c r="C47" s="36">
        <v>164</v>
      </c>
      <c r="D47" s="36">
        <f>SUM(D48:D50)</f>
        <v>23725851</v>
      </c>
      <c r="E47" s="35">
        <v>83</v>
      </c>
      <c r="F47" s="36">
        <v>821</v>
      </c>
      <c r="G47" s="37">
        <f>SUM(G48:G50)</f>
        <v>100905779</v>
      </c>
    </row>
    <row r="48" spans="1:1006" ht="18" customHeight="1" x14ac:dyDescent="0.25">
      <c r="A48" s="12" t="s">
        <v>34</v>
      </c>
      <c r="B48" s="29"/>
      <c r="C48" s="30">
        <v>146</v>
      </c>
      <c r="D48" s="31">
        <v>8400698</v>
      </c>
      <c r="E48" s="29"/>
      <c r="F48" s="30">
        <v>537</v>
      </c>
      <c r="G48" s="31">
        <v>26572770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3</v>
      </c>
      <c r="G49" s="17">
        <v>574320</v>
      </c>
    </row>
    <row r="50" spans="1:7" ht="18" customHeight="1" thickBot="1" x14ac:dyDescent="0.3">
      <c r="A50" s="32" t="s">
        <v>36</v>
      </c>
      <c r="B50" s="24"/>
      <c r="C50" s="25">
        <v>153</v>
      </c>
      <c r="D50" s="33">
        <v>15325153</v>
      </c>
      <c r="E50" s="24"/>
      <c r="F50" s="25">
        <v>777</v>
      </c>
      <c r="G50" s="33">
        <v>73758689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118</v>
      </c>
    </row>
    <row r="53" spans="1:7" ht="15.95" customHeight="1" x14ac:dyDescent="0.25">
      <c r="A53" s="47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&amp;C&amp;"微軟正黑體,粗體"&amp;16勞工保險局112年4月統計提要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29" t="s">
        <v>43</v>
      </c>
      <c r="B1" s="230"/>
      <c r="C1" s="230"/>
      <c r="D1" s="230"/>
      <c r="E1" s="230"/>
      <c r="F1" s="230"/>
      <c r="G1" s="231"/>
    </row>
    <row r="2" spans="1:7" ht="22.5" customHeight="1" thickTop="1" thickBot="1" x14ac:dyDescent="0.3">
      <c r="A2" s="134"/>
      <c r="B2" s="232" t="s">
        <v>1</v>
      </c>
      <c r="C2" s="232"/>
      <c r="D2" s="232"/>
      <c r="E2" s="232" t="s">
        <v>2</v>
      </c>
      <c r="F2" s="232"/>
      <c r="G2" s="232"/>
    </row>
    <row r="3" spans="1:7" ht="32.25" customHeight="1" thickTop="1" thickBot="1" x14ac:dyDescent="0.3">
      <c r="A3" s="147" t="s">
        <v>80</v>
      </c>
      <c r="B3" s="148" t="s">
        <v>4</v>
      </c>
      <c r="C3" s="149" t="s">
        <v>5</v>
      </c>
      <c r="D3" s="150" t="s">
        <v>6</v>
      </c>
      <c r="E3" s="148" t="s">
        <v>4</v>
      </c>
      <c r="F3" s="149" t="s">
        <v>5</v>
      </c>
      <c r="G3" s="150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942899</v>
      </c>
      <c r="D5" s="31"/>
      <c r="E5" s="29"/>
      <c r="F5" s="22">
        <f>C5</f>
        <v>942899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245059452</v>
      </c>
      <c r="E6" s="26"/>
      <c r="F6" s="26"/>
      <c r="G6" s="14">
        <v>983875927</v>
      </c>
    </row>
    <row r="7" spans="1:7" ht="25.35" customHeight="1" thickTop="1" thickBot="1" x14ac:dyDescent="0.3">
      <c r="A7" s="154" t="s">
        <v>10</v>
      </c>
      <c r="B7" s="242" t="s">
        <v>11</v>
      </c>
      <c r="C7" s="243"/>
      <c r="D7" s="155" t="s">
        <v>6</v>
      </c>
      <c r="E7" s="242" t="s">
        <v>11</v>
      </c>
      <c r="F7" s="243"/>
      <c r="G7" s="155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3088</v>
      </c>
      <c r="D8" s="43">
        <f>SUM(D9:D11)</f>
        <v>821980600</v>
      </c>
      <c r="E8" s="44"/>
      <c r="F8" s="16">
        <f>SUM(F9:F11)</f>
        <v>14795</v>
      </c>
      <c r="G8" s="43">
        <f>SUM(G9:G11)</f>
        <v>3019111600</v>
      </c>
    </row>
    <row r="9" spans="1:7" ht="18.95" customHeight="1" x14ac:dyDescent="0.25">
      <c r="A9" s="12" t="s">
        <v>15</v>
      </c>
      <c r="B9" s="45"/>
      <c r="C9" s="30">
        <v>132</v>
      </c>
      <c r="D9" s="31">
        <v>6446400</v>
      </c>
      <c r="E9" s="29"/>
      <c r="F9" s="30">
        <v>603</v>
      </c>
      <c r="G9" s="31">
        <v>19074000</v>
      </c>
    </row>
    <row r="10" spans="1:7" ht="18.95" customHeight="1" x14ac:dyDescent="0.25">
      <c r="A10" s="12" t="s">
        <v>44</v>
      </c>
      <c r="B10" s="45"/>
      <c r="C10" s="38">
        <v>487</v>
      </c>
      <c r="D10" s="42">
        <v>101330200</v>
      </c>
      <c r="E10" s="45"/>
      <c r="F10" s="38">
        <v>2283</v>
      </c>
      <c r="G10" s="42">
        <v>480280600</v>
      </c>
    </row>
    <row r="11" spans="1:7" ht="18.95" customHeight="1" thickBot="1" x14ac:dyDescent="0.3">
      <c r="A11" s="32" t="s">
        <v>45</v>
      </c>
      <c r="B11" s="46"/>
      <c r="C11" s="25">
        <v>2469</v>
      </c>
      <c r="D11" s="41">
        <v>714204000</v>
      </c>
      <c r="E11" s="46"/>
      <c r="F11" s="25">
        <v>11909</v>
      </c>
      <c r="G11" s="41">
        <v>2519757000</v>
      </c>
    </row>
    <row r="12" spans="1:7" ht="16.350000000000001" customHeight="1" thickTop="1" x14ac:dyDescent="0.25">
      <c r="A12" s="139" t="s">
        <v>112</v>
      </c>
    </row>
    <row r="13" spans="1:7" ht="13.5" customHeight="1" x14ac:dyDescent="0.25">
      <c r="A13" s="47"/>
    </row>
    <row r="14" spans="1:7" ht="22.5" customHeight="1" thickBot="1" x14ac:dyDescent="0.3">
      <c r="A14" s="229" t="s">
        <v>58</v>
      </c>
      <c r="B14" s="230"/>
      <c r="C14" s="230"/>
      <c r="D14" s="230"/>
      <c r="E14" s="230"/>
      <c r="F14" s="230"/>
      <c r="G14" s="231"/>
    </row>
    <row r="15" spans="1:7" ht="22.5" customHeight="1" thickTop="1" thickBot="1" x14ac:dyDescent="0.3">
      <c r="A15" s="134"/>
      <c r="B15" s="232" t="s">
        <v>1</v>
      </c>
      <c r="C15" s="232"/>
      <c r="D15" s="232"/>
      <c r="E15" s="232" t="s">
        <v>59</v>
      </c>
      <c r="F15" s="232"/>
      <c r="G15" s="232"/>
    </row>
    <row r="16" spans="1:7" ht="32.25" customHeight="1" thickTop="1" thickBot="1" x14ac:dyDescent="0.3">
      <c r="A16" s="147" t="s">
        <v>80</v>
      </c>
      <c r="B16" s="148" t="s">
        <v>4</v>
      </c>
      <c r="C16" s="149" t="s">
        <v>5</v>
      </c>
      <c r="D16" s="150" t="s">
        <v>6</v>
      </c>
      <c r="E16" s="148" t="s">
        <v>4</v>
      </c>
      <c r="F16" s="149" t="s">
        <v>5</v>
      </c>
      <c r="G16" s="150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325258</v>
      </c>
      <c r="D18" s="31"/>
      <c r="E18" s="29"/>
      <c r="F18" s="22">
        <f>C18</f>
        <v>325258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8265839</v>
      </c>
      <c r="E19" s="26"/>
      <c r="F19" s="26"/>
      <c r="G19" s="14">
        <v>32356487</v>
      </c>
    </row>
    <row r="20" spans="1:7" ht="25.35" customHeight="1" thickTop="1" thickBot="1" x14ac:dyDescent="0.3">
      <c r="A20" s="154" t="s">
        <v>10</v>
      </c>
      <c r="B20" s="242" t="s">
        <v>11</v>
      </c>
      <c r="C20" s="243"/>
      <c r="D20" s="155" t="s">
        <v>6</v>
      </c>
      <c r="E20" s="242" t="s">
        <v>11</v>
      </c>
      <c r="F20" s="243"/>
      <c r="G20" s="155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278</v>
      </c>
      <c r="D21" s="43">
        <f>SUM(D22:D24)</f>
        <v>4842690</v>
      </c>
      <c r="E21" s="44"/>
      <c r="F21" s="16">
        <f>SUM(F22:F24)</f>
        <v>1306</v>
      </c>
      <c r="G21" s="43">
        <f>SUM(G22:G24)</f>
        <v>25645698</v>
      </c>
    </row>
    <row r="22" spans="1:7" ht="18.95" customHeight="1" x14ac:dyDescent="0.25">
      <c r="A22" s="12" t="s">
        <v>78</v>
      </c>
      <c r="B22" s="45"/>
      <c r="C22" s="30">
        <v>273</v>
      </c>
      <c r="D22" s="31">
        <v>3486090</v>
      </c>
      <c r="E22" s="29"/>
      <c r="F22" s="30">
        <v>1275</v>
      </c>
      <c r="G22" s="31">
        <v>16394298</v>
      </c>
    </row>
    <row r="23" spans="1:7" ht="18.95" customHeight="1" x14ac:dyDescent="0.25">
      <c r="A23" s="12" t="s">
        <v>44</v>
      </c>
      <c r="B23" s="45"/>
      <c r="C23" s="38">
        <v>3</v>
      </c>
      <c r="D23" s="42">
        <v>744600</v>
      </c>
      <c r="E23" s="45"/>
      <c r="F23" s="38">
        <v>13</v>
      </c>
      <c r="G23" s="42">
        <v>3131400</v>
      </c>
    </row>
    <row r="24" spans="1:7" ht="18.95" customHeight="1" thickBot="1" x14ac:dyDescent="0.3">
      <c r="A24" s="32" t="s">
        <v>45</v>
      </c>
      <c r="B24" s="46"/>
      <c r="C24" s="25">
        <v>2</v>
      </c>
      <c r="D24" s="41">
        <v>612000</v>
      </c>
      <c r="E24" s="46"/>
      <c r="F24" s="25">
        <v>18</v>
      </c>
      <c r="G24" s="41">
        <v>6120000</v>
      </c>
    </row>
    <row r="25" spans="1:7" ht="16.350000000000001" customHeight="1" thickTop="1" x14ac:dyDescent="0.25">
      <c r="A25" s="139" t="s">
        <v>113</v>
      </c>
    </row>
    <row r="26" spans="1:7" ht="13.5" customHeight="1" x14ac:dyDescent="0.25"/>
    <row r="27" spans="1:7" ht="22.5" customHeight="1" thickBot="1" x14ac:dyDescent="0.3">
      <c r="A27" s="229" t="s">
        <v>62</v>
      </c>
      <c r="B27" s="230"/>
      <c r="C27" s="230"/>
      <c r="D27" s="230"/>
      <c r="E27" s="230"/>
      <c r="F27" s="230"/>
      <c r="G27" s="231"/>
    </row>
    <row r="28" spans="1:7" ht="22.5" customHeight="1" thickTop="1" thickBot="1" x14ac:dyDescent="0.3">
      <c r="A28" s="134"/>
      <c r="B28" s="232" t="s">
        <v>1</v>
      </c>
      <c r="C28" s="232"/>
      <c r="D28" s="232"/>
      <c r="E28" s="232" t="s">
        <v>2</v>
      </c>
      <c r="F28" s="232"/>
      <c r="G28" s="232"/>
    </row>
    <row r="29" spans="1:7" ht="32.25" customHeight="1" thickTop="1" thickBot="1" x14ac:dyDescent="0.3">
      <c r="A29" s="147" t="s">
        <v>29</v>
      </c>
      <c r="B29" s="148" t="s">
        <v>4</v>
      </c>
      <c r="C29" s="149" t="s">
        <v>5</v>
      </c>
      <c r="D29" s="150" t="s">
        <v>6</v>
      </c>
      <c r="E29" s="148" t="s">
        <v>4</v>
      </c>
      <c r="F29" s="149" t="s">
        <v>5</v>
      </c>
      <c r="G29" s="150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91182</v>
      </c>
      <c r="D31" s="31"/>
      <c r="E31" s="9"/>
      <c r="F31" s="22">
        <f>C31</f>
        <v>91182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462988730</v>
      </c>
      <c r="E32" s="34"/>
      <c r="F32" s="26"/>
      <c r="G32" s="14">
        <v>1841328569</v>
      </c>
    </row>
    <row r="33" spans="1:1006" ht="19.5" customHeight="1" thickTop="1" thickBot="1" x14ac:dyDescent="0.3">
      <c r="A33" s="233" t="s">
        <v>38</v>
      </c>
      <c r="B33" s="234" t="s">
        <v>110</v>
      </c>
      <c r="C33" s="235"/>
      <c r="D33" s="241" t="s">
        <v>6</v>
      </c>
      <c r="E33" s="234" t="s">
        <v>11</v>
      </c>
      <c r="F33" s="235"/>
      <c r="G33" s="241" t="s">
        <v>6</v>
      </c>
    </row>
    <row r="34" spans="1:1006" ht="17.25" customHeight="1" thickTop="1" thickBot="1" x14ac:dyDescent="0.3">
      <c r="A34" s="233"/>
      <c r="B34" s="151"/>
      <c r="C34" s="153" t="s">
        <v>39</v>
      </c>
      <c r="D34" s="241"/>
      <c r="E34" s="151"/>
      <c r="F34" s="159" t="s">
        <v>39</v>
      </c>
      <c r="G34" s="241"/>
    </row>
    <row r="35" spans="1:1006" ht="18.95" customHeight="1" thickTop="1" x14ac:dyDescent="0.25">
      <c r="A35" s="27" t="s">
        <v>33</v>
      </c>
      <c r="B35" s="35">
        <f t="shared" ref="B35:G35" si="0">SUM(B36:B37)</f>
        <v>4315</v>
      </c>
      <c r="C35" s="36">
        <f t="shared" si="0"/>
        <v>304</v>
      </c>
      <c r="D35" s="36">
        <f t="shared" si="0"/>
        <v>3441719</v>
      </c>
      <c r="E35" s="35">
        <f t="shared" si="0"/>
        <v>4368</v>
      </c>
      <c r="F35" s="36">
        <f t="shared" si="0"/>
        <v>1174</v>
      </c>
      <c r="G35" s="37">
        <f t="shared" si="0"/>
        <v>12059171</v>
      </c>
    </row>
    <row r="36" spans="1:1006" ht="18.95" customHeight="1" x14ac:dyDescent="0.25">
      <c r="A36" s="12" t="s">
        <v>105</v>
      </c>
      <c r="B36" s="29">
        <v>4295</v>
      </c>
      <c r="C36" s="30">
        <v>304</v>
      </c>
      <c r="D36" s="31">
        <v>1484215</v>
      </c>
      <c r="E36" s="29">
        <v>4295</v>
      </c>
      <c r="F36" s="30">
        <v>1174</v>
      </c>
      <c r="G36" s="31">
        <v>4993109</v>
      </c>
    </row>
    <row r="37" spans="1:1006" ht="18.95" customHeight="1" thickBot="1" x14ac:dyDescent="0.3">
      <c r="A37" s="32" t="s">
        <v>63</v>
      </c>
      <c r="B37" s="46">
        <v>20</v>
      </c>
      <c r="C37" s="25"/>
      <c r="D37" s="41">
        <v>1957504</v>
      </c>
      <c r="E37" s="46">
        <v>73</v>
      </c>
      <c r="F37" s="25"/>
      <c r="G37" s="41">
        <v>7066062</v>
      </c>
    </row>
    <row r="38" spans="1:1006" ht="15.75" customHeight="1" thickTop="1" x14ac:dyDescent="0.25">
      <c r="A38" s="138" t="s">
        <v>143</v>
      </c>
    </row>
    <row r="39" spans="1:1006" s="61" customFormat="1" ht="15.75" customHeight="1" x14ac:dyDescent="0.25">
      <c r="A39" s="135" t="s">
        <v>108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109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29" t="s">
        <v>46</v>
      </c>
      <c r="B42" s="230"/>
      <c r="C42" s="230"/>
      <c r="D42" s="230"/>
      <c r="E42" s="230"/>
      <c r="F42" s="230"/>
      <c r="G42" s="231"/>
    </row>
    <row r="43" spans="1:1006" ht="22.5" customHeight="1" thickTop="1" thickBot="1" x14ac:dyDescent="0.3">
      <c r="A43" s="134"/>
      <c r="B43" s="232" t="s">
        <v>1</v>
      </c>
      <c r="C43" s="232"/>
      <c r="D43" s="232"/>
      <c r="E43" s="232" t="s">
        <v>2</v>
      </c>
      <c r="F43" s="232"/>
      <c r="G43" s="232"/>
    </row>
    <row r="44" spans="1:1006" ht="25.35" customHeight="1" thickTop="1" thickBot="1" x14ac:dyDescent="0.3">
      <c r="A44" s="147" t="s">
        <v>38</v>
      </c>
      <c r="B44" s="242" t="s">
        <v>115</v>
      </c>
      <c r="C44" s="243"/>
      <c r="D44" s="156" t="s">
        <v>6</v>
      </c>
      <c r="E44" s="242" t="s">
        <v>115</v>
      </c>
      <c r="F44" s="243"/>
      <c r="G44" s="156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539125</v>
      </c>
      <c r="D45" s="37">
        <f>SUM(D46:D47)</f>
        <v>4044551027</v>
      </c>
      <c r="E45" s="19"/>
      <c r="F45" s="20">
        <f>C45</f>
        <v>539125</v>
      </c>
      <c r="G45" s="37">
        <f>SUM(G46:G47)</f>
        <v>16266866382</v>
      </c>
    </row>
    <row r="46" spans="1:1006" ht="18.95" customHeight="1" x14ac:dyDescent="0.25">
      <c r="A46" s="12" t="s">
        <v>47</v>
      </c>
      <c r="B46" s="29"/>
      <c r="C46" s="22">
        <v>474269</v>
      </c>
      <c r="D46" s="31">
        <v>3554661727</v>
      </c>
      <c r="E46" s="29"/>
      <c r="F46" s="22">
        <f>C46</f>
        <v>474269</v>
      </c>
      <c r="G46" s="31">
        <v>14309951682</v>
      </c>
    </row>
    <row r="47" spans="1:1006" ht="18.95" customHeight="1" thickBot="1" x14ac:dyDescent="0.3">
      <c r="A47" s="32" t="s">
        <v>48</v>
      </c>
      <c r="B47" s="46"/>
      <c r="C47" s="25">
        <v>64856</v>
      </c>
      <c r="D47" s="14">
        <v>489889300</v>
      </c>
      <c r="E47" s="26"/>
      <c r="F47" s="26">
        <f>C47</f>
        <v>64856</v>
      </c>
      <c r="G47" s="14">
        <v>1956914700</v>
      </c>
    </row>
    <row r="48" spans="1:1006" ht="15.75" customHeight="1" thickTop="1" x14ac:dyDescent="0.25">
      <c r="A48" s="47" t="s">
        <v>116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&amp;C&amp;"微軟正黑體,粗體"&amp;16勞工保險局112年4月統計提要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"/>
  <sheetViews>
    <sheetView zoomScaleNormal="10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46" t="s">
        <v>49</v>
      </c>
      <c r="B1" s="247"/>
      <c r="C1" s="247"/>
      <c r="D1" s="247"/>
      <c r="E1" s="247"/>
      <c r="F1" s="247"/>
      <c r="G1" s="247"/>
      <c r="H1" s="248"/>
    </row>
    <row r="2" spans="1:8" ht="28.5" customHeight="1" thickTop="1" thickBot="1" x14ac:dyDescent="0.3">
      <c r="A2" s="140"/>
      <c r="B2" s="179" t="s">
        <v>130</v>
      </c>
      <c r="C2" s="179"/>
      <c r="D2" s="179"/>
      <c r="E2" s="179"/>
      <c r="F2" s="179" t="s">
        <v>68</v>
      </c>
      <c r="G2" s="179"/>
      <c r="H2" s="179"/>
    </row>
    <row r="3" spans="1:8" ht="28.9" customHeight="1" thickTop="1" thickBot="1" x14ac:dyDescent="0.3">
      <c r="A3" s="244" t="s">
        <v>65</v>
      </c>
      <c r="B3" s="249" t="s">
        <v>50</v>
      </c>
      <c r="C3" s="250"/>
      <c r="D3" s="251" t="s">
        <v>6</v>
      </c>
      <c r="E3" s="252"/>
      <c r="F3" s="253" t="s">
        <v>50</v>
      </c>
      <c r="G3" s="254"/>
      <c r="H3" s="183" t="s">
        <v>6</v>
      </c>
    </row>
    <row r="4" spans="1:8" ht="28.9" customHeight="1" thickTop="1" thickBot="1" x14ac:dyDescent="0.3">
      <c r="A4" s="245"/>
      <c r="B4" s="157" t="s">
        <v>128</v>
      </c>
      <c r="C4" s="158" t="s">
        <v>129</v>
      </c>
      <c r="D4" s="158" t="s">
        <v>128</v>
      </c>
      <c r="E4" s="160" t="s">
        <v>129</v>
      </c>
      <c r="F4" s="253"/>
      <c r="G4" s="254"/>
      <c r="H4" s="183"/>
    </row>
    <row r="5" spans="1:8" ht="30" customHeight="1" thickTop="1" x14ac:dyDescent="0.25">
      <c r="A5" s="50" t="s">
        <v>7</v>
      </c>
      <c r="B5" s="76">
        <v>2907407</v>
      </c>
      <c r="C5" s="76">
        <v>2917714</v>
      </c>
      <c r="D5" s="77"/>
      <c r="E5" s="78"/>
      <c r="F5" s="79"/>
      <c r="G5" s="52">
        <f>C5</f>
        <v>2917714</v>
      </c>
      <c r="H5" s="80"/>
    </row>
    <row r="6" spans="1:8" ht="30" customHeight="1" x14ac:dyDescent="0.25">
      <c r="A6" s="50" t="s">
        <v>66</v>
      </c>
      <c r="B6" s="81"/>
      <c r="C6" s="81"/>
      <c r="D6" s="77">
        <f>SUM(D7:D8)</f>
        <v>2977114030</v>
      </c>
      <c r="E6" s="78">
        <f>SUM(E7:E8)</f>
        <v>1505264239</v>
      </c>
      <c r="F6" s="82"/>
      <c r="G6" s="83"/>
      <c r="H6" s="78">
        <f>SUM(H7:H8)</f>
        <v>10406103857</v>
      </c>
    </row>
    <row r="7" spans="1:8" ht="30" customHeight="1" x14ac:dyDescent="0.25">
      <c r="A7" s="84" t="s">
        <v>122</v>
      </c>
      <c r="B7" s="81"/>
      <c r="C7" s="81"/>
      <c r="D7" s="77">
        <v>2977114030</v>
      </c>
      <c r="E7" s="78">
        <v>1505264239</v>
      </c>
      <c r="F7" s="82"/>
      <c r="G7" s="83"/>
      <c r="H7" s="78">
        <v>10406103857</v>
      </c>
    </row>
    <row r="8" spans="1:8" ht="30" customHeight="1" thickBot="1" x14ac:dyDescent="0.3">
      <c r="A8" s="85" t="s">
        <v>123</v>
      </c>
      <c r="B8" s="86"/>
      <c r="C8" s="86"/>
      <c r="D8" s="87">
        <v>0</v>
      </c>
      <c r="E8" s="88">
        <v>0</v>
      </c>
      <c r="F8" s="89"/>
      <c r="G8" s="86"/>
      <c r="H8" s="78">
        <v>0</v>
      </c>
    </row>
    <row r="9" spans="1:8" ht="32.450000000000003" customHeight="1" thickTop="1" thickBot="1" x14ac:dyDescent="0.3">
      <c r="A9" s="140"/>
      <c r="B9" s="179" t="s">
        <v>131</v>
      </c>
      <c r="C9" s="179"/>
      <c r="D9" s="179"/>
      <c r="E9" s="179"/>
      <c r="F9" s="179" t="s">
        <v>68</v>
      </c>
      <c r="G9" s="179"/>
      <c r="H9" s="179"/>
    </row>
    <row r="10" spans="1:8" ht="28.9" customHeight="1" thickTop="1" thickBot="1" x14ac:dyDescent="0.3">
      <c r="A10" s="244" t="s">
        <v>10</v>
      </c>
      <c r="B10" s="181" t="s">
        <v>111</v>
      </c>
      <c r="C10" s="182"/>
      <c r="D10" s="183" t="s">
        <v>6</v>
      </c>
      <c r="E10" s="255"/>
      <c r="F10" s="181" t="s">
        <v>111</v>
      </c>
      <c r="G10" s="182"/>
      <c r="H10" s="183" t="s">
        <v>6</v>
      </c>
    </row>
    <row r="11" spans="1:8" ht="25.9" customHeight="1" thickTop="1" thickBot="1" x14ac:dyDescent="0.3">
      <c r="A11" s="245"/>
      <c r="B11" s="145"/>
      <c r="C11" s="146" t="s">
        <v>79</v>
      </c>
      <c r="D11" s="183"/>
      <c r="E11" s="255"/>
      <c r="F11" s="145"/>
      <c r="G11" s="158" t="s">
        <v>79</v>
      </c>
      <c r="H11" s="183"/>
    </row>
    <row r="12" spans="1:8" ht="30" customHeight="1" thickTop="1" x14ac:dyDescent="0.25">
      <c r="A12" s="90" t="s">
        <v>114</v>
      </c>
      <c r="B12" s="79">
        <f>B17+B24</f>
        <v>1963326</v>
      </c>
      <c r="C12" s="52"/>
      <c r="D12" s="52"/>
      <c r="E12" s="80">
        <f>E13+E16</f>
        <v>7978228387</v>
      </c>
      <c r="F12" s="79">
        <f>F17+F24</f>
        <v>1969625</v>
      </c>
      <c r="G12" s="52"/>
      <c r="H12" s="80">
        <f>H13+H16</f>
        <v>31323251284</v>
      </c>
    </row>
    <row r="13" spans="1:8" ht="30" customHeight="1" x14ac:dyDescent="0.25">
      <c r="A13" s="51" t="s">
        <v>124</v>
      </c>
      <c r="B13" s="82"/>
      <c r="C13" s="83"/>
      <c r="D13" s="83"/>
      <c r="E13" s="91">
        <f>E14+E15</f>
        <v>6176771478</v>
      </c>
      <c r="F13" s="92"/>
      <c r="G13" s="83"/>
      <c r="H13" s="91">
        <f>H14+H15</f>
        <v>24046866204</v>
      </c>
    </row>
    <row r="14" spans="1:8" ht="30" customHeight="1" x14ac:dyDescent="0.25">
      <c r="A14" s="56" t="s">
        <v>51</v>
      </c>
      <c r="B14" s="82"/>
      <c r="C14" s="83"/>
      <c r="D14" s="83"/>
      <c r="E14" s="91">
        <v>2525524632</v>
      </c>
      <c r="F14" s="92"/>
      <c r="G14" s="83"/>
      <c r="H14" s="91">
        <v>9642541915</v>
      </c>
    </row>
    <row r="15" spans="1:8" ht="30" customHeight="1" x14ac:dyDescent="0.25">
      <c r="A15" s="56" t="s">
        <v>52</v>
      </c>
      <c r="B15" s="82"/>
      <c r="C15" s="83"/>
      <c r="D15" s="83"/>
      <c r="E15" s="91">
        <v>3651246846</v>
      </c>
      <c r="F15" s="92"/>
      <c r="G15" s="83"/>
      <c r="H15" s="91">
        <v>14404324289</v>
      </c>
    </row>
    <row r="16" spans="1:8" ht="30" customHeight="1" thickBot="1" x14ac:dyDescent="0.3">
      <c r="A16" s="54" t="s">
        <v>125</v>
      </c>
      <c r="B16" s="93"/>
      <c r="C16" s="94"/>
      <c r="D16" s="94"/>
      <c r="E16" s="95">
        <f>E19+E20+E22</f>
        <v>1801456909</v>
      </c>
      <c r="F16" s="96"/>
      <c r="G16" s="94"/>
      <c r="H16" s="95">
        <f>H19+H20+H22</f>
        <v>7276385080</v>
      </c>
    </row>
    <row r="17" spans="1:8" ht="30" customHeight="1" x14ac:dyDescent="0.25">
      <c r="A17" s="51" t="s">
        <v>14</v>
      </c>
      <c r="B17" s="82">
        <f>SUM(B18:B23)</f>
        <v>1960663</v>
      </c>
      <c r="C17" s="83">
        <f>SUM(C18:C23)</f>
        <v>11875</v>
      </c>
      <c r="D17" s="83"/>
      <c r="E17" s="91">
        <f>SUM(E18:E23)</f>
        <v>7818371011</v>
      </c>
      <c r="F17" s="92">
        <f t="shared" ref="F17:F23" si="0">B17</f>
        <v>1960663</v>
      </c>
      <c r="G17" s="83">
        <f>SUM(G18:G23)</f>
        <v>43192</v>
      </c>
      <c r="H17" s="91">
        <f>SUM(H18:H23)</f>
        <v>30765347944</v>
      </c>
    </row>
    <row r="18" spans="1:8" ht="30" customHeight="1" x14ac:dyDescent="0.25">
      <c r="A18" s="97" t="s">
        <v>69</v>
      </c>
      <c r="B18" s="82">
        <v>1367442</v>
      </c>
      <c r="C18" s="81">
        <v>9783</v>
      </c>
      <c r="D18" s="83"/>
      <c r="E18" s="91">
        <v>5489783490</v>
      </c>
      <c r="F18" s="92">
        <f t="shared" si="0"/>
        <v>1367442</v>
      </c>
      <c r="G18" s="77">
        <v>35623</v>
      </c>
      <c r="H18" s="91">
        <v>21462642973</v>
      </c>
    </row>
    <row r="19" spans="1:8" ht="30" customHeight="1" x14ac:dyDescent="0.25">
      <c r="A19" s="97" t="s">
        <v>70</v>
      </c>
      <c r="B19" s="82">
        <v>406768</v>
      </c>
      <c r="C19" s="81">
        <v>99</v>
      </c>
      <c r="D19" s="83"/>
      <c r="E19" s="91">
        <v>1540680355</v>
      </c>
      <c r="F19" s="92">
        <f t="shared" si="0"/>
        <v>406768</v>
      </c>
      <c r="G19" s="81">
        <v>798</v>
      </c>
      <c r="H19" s="91">
        <v>6234106975</v>
      </c>
    </row>
    <row r="20" spans="1:8" ht="30" customHeight="1" x14ac:dyDescent="0.25">
      <c r="A20" s="97" t="s">
        <v>71</v>
      </c>
      <c r="B20" s="82">
        <v>43960</v>
      </c>
      <c r="C20" s="81">
        <v>510</v>
      </c>
      <c r="D20" s="83"/>
      <c r="E20" s="91">
        <v>166268719</v>
      </c>
      <c r="F20" s="92">
        <f t="shared" si="0"/>
        <v>43960</v>
      </c>
      <c r="G20" s="81">
        <v>2048</v>
      </c>
      <c r="H20" s="91">
        <v>662752204</v>
      </c>
    </row>
    <row r="21" spans="1:8" ht="30" customHeight="1" x14ac:dyDescent="0.25">
      <c r="A21" s="97" t="s">
        <v>126</v>
      </c>
      <c r="B21" s="82">
        <v>7706</v>
      </c>
      <c r="C21" s="81">
        <v>67</v>
      </c>
      <c r="D21" s="83"/>
      <c r="E21" s="91">
        <v>27774462</v>
      </c>
      <c r="F21" s="92">
        <f t="shared" si="0"/>
        <v>7706</v>
      </c>
      <c r="G21" s="77">
        <v>235</v>
      </c>
      <c r="H21" s="91">
        <v>113388031</v>
      </c>
    </row>
    <row r="22" spans="1:8" ht="30" customHeight="1" x14ac:dyDescent="0.25">
      <c r="A22" s="97" t="s">
        <v>72</v>
      </c>
      <c r="B22" s="82">
        <v>18684</v>
      </c>
      <c r="C22" s="81">
        <v>58</v>
      </c>
      <c r="D22" s="83"/>
      <c r="E22" s="91">
        <v>94507835</v>
      </c>
      <c r="F22" s="92">
        <f t="shared" si="0"/>
        <v>18684</v>
      </c>
      <c r="G22" s="81">
        <v>240</v>
      </c>
      <c r="H22" s="91">
        <v>379525901</v>
      </c>
    </row>
    <row r="23" spans="1:8" ht="30" customHeight="1" x14ac:dyDescent="0.25">
      <c r="A23" s="97" t="s">
        <v>73</v>
      </c>
      <c r="B23" s="82">
        <v>116103</v>
      </c>
      <c r="C23" s="83">
        <v>1358</v>
      </c>
      <c r="D23" s="83"/>
      <c r="E23" s="91">
        <v>499356150</v>
      </c>
      <c r="F23" s="92">
        <f t="shared" si="0"/>
        <v>116103</v>
      </c>
      <c r="G23" s="83">
        <v>4248</v>
      </c>
      <c r="H23" s="91">
        <v>1912931860</v>
      </c>
    </row>
    <row r="24" spans="1:8" ht="30" customHeight="1" x14ac:dyDescent="0.25">
      <c r="A24" s="55" t="s">
        <v>13</v>
      </c>
      <c r="B24" s="98">
        <f>SUM(B25:B26)</f>
        <v>2663</v>
      </c>
      <c r="C24" s="99"/>
      <c r="D24" s="99"/>
      <c r="E24" s="100">
        <f>SUM(E25:E26)</f>
        <v>159857376</v>
      </c>
      <c r="F24" s="98">
        <f>SUM(F25:F26)</f>
        <v>8962</v>
      </c>
      <c r="G24" s="101"/>
      <c r="H24" s="100">
        <f>SUM(H25:H26)</f>
        <v>557903340</v>
      </c>
    </row>
    <row r="25" spans="1:8" ht="30" customHeight="1" x14ac:dyDescent="0.25">
      <c r="A25" s="97" t="s">
        <v>74</v>
      </c>
      <c r="B25" s="82">
        <v>1695</v>
      </c>
      <c r="C25" s="83"/>
      <c r="D25" s="83"/>
      <c r="E25" s="91">
        <v>66716316</v>
      </c>
      <c r="F25" s="82">
        <v>5226</v>
      </c>
      <c r="G25" s="83"/>
      <c r="H25" s="78">
        <v>202787340</v>
      </c>
    </row>
    <row r="26" spans="1:8" ht="30" customHeight="1" thickBot="1" x14ac:dyDescent="0.3">
      <c r="A26" s="102" t="s">
        <v>75</v>
      </c>
      <c r="B26" s="89">
        <v>968</v>
      </c>
      <c r="C26" s="86"/>
      <c r="D26" s="86"/>
      <c r="E26" s="103">
        <v>93141060</v>
      </c>
      <c r="F26" s="89">
        <v>3736</v>
      </c>
      <c r="G26" s="86"/>
      <c r="H26" s="88">
        <v>355116000</v>
      </c>
    </row>
    <row r="27" spans="1:8" s="105" customFormat="1" ht="21" customHeight="1" thickTop="1" x14ac:dyDescent="0.25">
      <c r="A27" s="58" t="s">
        <v>117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136" t="s">
        <v>145</v>
      </c>
      <c r="B30" s="161"/>
      <c r="C30" s="161"/>
      <c r="D30" s="161"/>
      <c r="E30" s="104"/>
      <c r="F30" s="104"/>
      <c r="G30" s="104"/>
      <c r="H30" s="104"/>
    </row>
    <row r="31" spans="1:8" s="105" customFormat="1" ht="21" customHeight="1" x14ac:dyDescent="0.25">
      <c r="A31" s="58" t="s">
        <v>119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58" t="s">
        <v>120</v>
      </c>
      <c r="B32" s="104"/>
      <c r="C32" s="104"/>
      <c r="D32" s="104"/>
      <c r="E32" s="104"/>
      <c r="F32" s="104"/>
      <c r="G32" s="104"/>
      <c r="H32" s="104"/>
    </row>
    <row r="33" spans="1:1025" s="105" customFormat="1" ht="21" customHeight="1" x14ac:dyDescent="0.25">
      <c r="A33" s="135" t="s">
        <v>144</v>
      </c>
      <c r="B33" s="104"/>
      <c r="C33" s="104"/>
      <c r="D33" s="104"/>
      <c r="E33" s="104"/>
      <c r="F33" s="104"/>
      <c r="G33" s="104"/>
      <c r="H33" s="104"/>
    </row>
    <row r="34" spans="1:1025" ht="21" customHeight="1" x14ac:dyDescent="0.25">
      <c r="A34" s="135" t="s">
        <v>121</v>
      </c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  <c r="ALS34" s="61"/>
      <c r="ALT34" s="61"/>
      <c r="ALU34" s="61"/>
      <c r="ALV34" s="61"/>
      <c r="ALW34" s="61"/>
      <c r="ALX34" s="61"/>
      <c r="ALY34" s="61"/>
      <c r="ALZ34" s="61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  <row r="35" spans="1:1025" ht="21" customHeight="1" x14ac:dyDescent="0.25">
      <c r="A35" s="135" t="s">
        <v>109</v>
      </c>
      <c r="H35" s="48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&amp;C&amp;"微軟正黑體,粗體"&amp;16勞工保險局112年4月統計提要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2023-06-06T08:00:12Z</dcterms:created>
  <dcterms:modified xsi:type="dcterms:W3CDTF">2023-06-15T01:21:44Z</dcterms:modified>
  <dc:language/>
</cp:coreProperties>
</file>