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FCC21FDC-C17C-4D12-BDDE-ED949C37E4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災保險及保護" sheetId="17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G18" i="16"/>
  <c r="E23" i="16" l="1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F19" i="17" l="1"/>
  <c r="F16" i="17"/>
  <c r="H17" i="17"/>
  <c r="F17" i="17"/>
  <c r="H14" i="17"/>
  <c r="H12" i="17"/>
  <c r="G12" i="17"/>
  <c r="H11" i="17"/>
  <c r="F11" i="17"/>
  <c r="E17" i="17"/>
  <c r="E14" i="17"/>
  <c r="C17" i="17"/>
  <c r="C14" i="17"/>
  <c r="E12" i="17"/>
  <c r="E11" i="17"/>
  <c r="D12" i="17"/>
  <c r="C12" i="17"/>
  <c r="C11" i="17"/>
  <c r="G5" i="17"/>
  <c r="E15" i="16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F4" i="17"/>
  <c r="F12" i="17" l="1"/>
  <c r="F10" i="17" s="1"/>
  <c r="E10" i="17"/>
  <c r="F14" i="17"/>
  <c r="H10" i="17"/>
  <c r="G10" i="16"/>
  <c r="C10" i="17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<sst xmlns="http://schemas.openxmlformats.org/spreadsheetml/2006/main" count="307" uniqueCount="139">
  <si>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</si>
  <si>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</si>
  <si>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</si>
  <si>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</si>
  <si>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</si>
  <si>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</si>
  <si>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</si>
  <si>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</si>
  <si>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</si>
  <si>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</si>
  <si>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</si>
  <si>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</si>
  <si>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</si>
  <si>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</si>
  <si>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</si>
  <si>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</si>
  <si>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</si>
  <si>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</si>
  <si>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</si>
  <si>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</si>
  <si>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</si>
  <si>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</si>
  <si>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</si>
  <si>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</si>
  <si>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</si>
  <si>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</si>
  <si>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</si>
  <si>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</si>
  <si>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</si>
  <si>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</si>
  <si>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</si>
  <si>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</si>
  <si>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</si>
  <si>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</si>
  <si>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</si>
  <si>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</si>
  <si>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</si>
  <si>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</si>
  <si>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</si>
  <si>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</si>
  <si>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</si>
  <si>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</si>
  <si>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</si>
  <si>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</si>
  <si>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</si>
  <si>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</si>
  <si>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</si>
  <si>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</si>
  <si>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</si>
  <si>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</si>
  <si>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</si>
  <si>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</si>
  <si>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</si>
  <si>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</si>
  <si>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</si>
  <si>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</si>
  <si>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</si>
  <si>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</si>
  <si>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</si>
  <si>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</si>
  <si>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</si>
  <si>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</si>
  <si>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</si>
  <si>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</si>
  <si>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</si>
  <si>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</si>
  <si>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</si>
  <si>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</si>
  <si>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</si>
  <si>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</si>
  <si>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</si>
  <si>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</si>
  <si>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</si>
  <si>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</si>
  <si>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</si>
  <si>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</si>
  <si>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</si>
  <si>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</si>
  <si>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</si>
  <si>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</si>
  <si>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</si>
  <si>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</si>
  <si>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</si>
  <si>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</si>
  <si>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</si>
  <si>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</si>
  <si>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</si>
  <si>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</si>
  <si>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</si>
  <si>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【勞工職災保險及保護】</t>
    <phoneticPr fontId="6" type="noConversion"/>
  </si>
  <si>
    <t>投保單位(月底)</t>
    <phoneticPr fontId="6" type="noConversion"/>
  </si>
  <si>
    <t>被保險人數(月底)(註2)</t>
    <phoneticPr fontId="6" type="noConversion"/>
  </si>
  <si>
    <t>給付項目</t>
    <phoneticPr fontId="6" type="noConversion"/>
  </si>
  <si>
    <t>年金首發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</si>
  <si>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</si>
  <si>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</si>
  <si>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</si>
  <si>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</si>
  <si>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</si>
  <si>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</si>
  <si>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</si>
  <si>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</si>
  <si>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</si>
  <si>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</si>
  <si>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已
加
保
者</t>
    <phoneticPr fontId="6" type="noConversion"/>
  </si>
  <si>
    <t>照護補助-傷病住院</t>
    <phoneticPr fontId="6" type="noConversion"/>
  </si>
  <si>
    <t>未
加
保
者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</si>
  <si>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</si>
  <si>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</si>
  <si>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</si>
  <si>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</si>
  <si>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</si>
  <si>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</si>
  <si>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</si>
  <si>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</si>
  <si>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</si>
  <si>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</si>
  <si>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</si>
  <si>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</si>
  <si>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</si>
  <si>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</si>
  <si>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</si>
  <si>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微軟正黑體"/>
        <family val="2"/>
        <charset val="136"/>
      </rPr>
      <t>日起農民健康保險月投保金額調整為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元，保險費率維持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</si>
  <si>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微軟正黑體"/>
        <family val="2"/>
        <charset val="136"/>
      </rPr>
      <t>日起農民職業災害保險月投保金額調整為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元，保險費率調整為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</si>
  <si>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</si>
  <si>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</si>
  <si>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</si>
  <si>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</si>
  <si>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</si>
  <si>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t>註：</t>
    </r>
    <r>
      <rPr>
        <sz val="12"/>
        <color rgb="FF000000"/>
        <rFont val="微軟正黑體"/>
        <family val="2"/>
        <charset val="136"/>
      </rPr>
      <t>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</si>
  <si>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1,661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8,425,852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57,986,582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</si>
  <si>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</si>
  <si>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</rPr>
      <t xml:space="preserve"> 513,995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</si>
  <si>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7,364,970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1,031,209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</si>
  <si>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5.70 %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</si>
  <si>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包含續發收回案</t>
    </r>
    <r>
      <rPr>
        <sz val="12"/>
        <rFont val="Times New Roman"/>
        <family val="1"/>
      </rPr>
      <t>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</si>
  <si>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7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</si>
  <si>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26,400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9.77%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</si>
  <si>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 xml:space="preserve"> 941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325,824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2,262,538</t>
    </r>
    <r>
      <rPr>
        <sz val="12"/>
        <rFont val="微軟正黑體"/>
        <family val="2"/>
        <charset val="136"/>
      </rPr>
      <t>元；首發人數不含勞併國。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</si>
</sst>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0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10.5"/>
      <color rgb="FF000000"/>
      <name val="微軟正黑體"/>
      <family val="2"/>
      <charset val="136"/>
    </font>
    <font>
      <sz val="10.5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name val="Times New Roman"/>
      <family val="2"/>
      <charset val="136"/>
    </font>
    <font>
      <sz val="12"/>
      <name val="Times New Roman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0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1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6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6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6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2" fillId="0" borderId="0" xfId="2" applyFont="1">
      <alignment vertical="center"/>
    </xf>
    <xf numFmtId="0" fontId="10" fillId="0" borderId="0" xfId="2" applyFont="1">
      <alignment vertical="center"/>
    </xf>
    <xf numFmtId="176" fontId="10" fillId="0" borderId="0" xfId="2" applyNumberFormat="1" applyFont="1">
      <alignment vertical="center"/>
    </xf>
    <xf numFmtId="0" fontId="12" fillId="0" borderId="0" xfId="0" applyFont="1">
      <alignment vertical="center"/>
    </xf>
    <xf numFmtId="0" fontId="1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8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0" fontId="19" fillId="0" borderId="0" xfId="2" applyFo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3" fillId="0" borderId="51" xfId="2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3" fillId="0" borderId="54" xfId="2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6" fillId="0" borderId="63" xfId="2" applyFont="1" applyBorder="1" applyAlignment="1">
      <alignment vertical="center" wrapText="1"/>
    </xf>
    <xf numFmtId="0" fontId="17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6" fillId="0" borderId="46" xfId="2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9"/>
  <sheetViews>
    <sheetView tabSelected="1" zoomScaleNormal="100" workbookViewId="0">
      <selection sqref="A1:G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59" t="s">
        <v>0</v>
      </c>
      <c r="B1" s="160"/>
      <c r="C1" s="160"/>
      <c r="D1" s="160"/>
      <c r="E1" s="160"/>
      <c r="F1" s="160"/>
      <c r="G1" s="161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62" t="s">
        <v>1</v>
      </c>
      <c r="C2" s="162"/>
      <c r="D2" s="162"/>
      <c r="E2" s="162" t="s">
        <v>2</v>
      </c>
      <c r="F2" s="162"/>
      <c r="G2" s="162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6" t="s">
        <v>3</v>
      </c>
      <c r="B3" s="127" t="s">
        <v>4</v>
      </c>
      <c r="C3" s="128" t="s">
        <v>5</v>
      </c>
      <c r="D3" s="129" t="s">
        <v>6</v>
      </c>
      <c r="E3" s="127" t="s">
        <v>4</v>
      </c>
      <c r="F3" s="128" t="s">
        <v>5</v>
      </c>
      <c r="G3" s="129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600125</v>
      </c>
      <c r="C4" s="78"/>
      <c r="D4" s="79"/>
      <c r="E4" s="77">
        <f>B4</f>
        <v>600125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10361161</v>
      </c>
      <c r="D5" s="81"/>
      <c r="E5" s="80"/>
      <c r="F5" s="95">
        <f>C5</f>
        <v>10361161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34402</v>
      </c>
      <c r="E6" s="82"/>
      <c r="F6" s="82"/>
      <c r="G6" s="81">
        <v>34340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39601818102</v>
      </c>
      <c r="E7" s="82"/>
      <c r="F7" s="82"/>
      <c r="G7" s="81">
        <v>276766495827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63" t="s">
        <v>10</v>
      </c>
      <c r="B8" s="164" t="s">
        <v>11</v>
      </c>
      <c r="C8" s="165"/>
      <c r="D8" s="166" t="s">
        <v>6</v>
      </c>
      <c r="E8" s="164" t="s">
        <v>11</v>
      </c>
      <c r="F8" s="165"/>
      <c r="G8" s="166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63"/>
      <c r="B9" s="130"/>
      <c r="C9" s="131" t="s">
        <v>83</v>
      </c>
      <c r="D9" s="166"/>
      <c r="E9" s="130"/>
      <c r="F9" s="131" t="s">
        <v>83</v>
      </c>
      <c r="G9" s="16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1794203</v>
      </c>
      <c r="C10" s="84"/>
      <c r="D10" s="79">
        <f>D11+D12</f>
        <v>45625435570</v>
      </c>
      <c r="E10" s="96">
        <f>E11+E12</f>
        <v>2616010</v>
      </c>
      <c r="F10" s="84"/>
      <c r="G10" s="79">
        <f>G11+G12</f>
        <v>301841397945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60362</v>
      </c>
      <c r="C11" s="85"/>
      <c r="D11" s="98">
        <f>D13+D14+D16+D19+D22</f>
        <v>13271427889</v>
      </c>
      <c r="E11" s="97">
        <f>E13+E14+E16+E19+E22</f>
        <v>882169</v>
      </c>
      <c r="F11" s="85"/>
      <c r="G11" s="98">
        <f>G13+G14+G16+G19+G22</f>
        <v>84126239540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1733841</v>
      </c>
      <c r="C12" s="100">
        <f t="shared" si="0"/>
        <v>16070</v>
      </c>
      <c r="D12" s="101">
        <f t="shared" si="0"/>
        <v>32354007681</v>
      </c>
      <c r="E12" s="99">
        <f t="shared" si="0"/>
        <v>1733841</v>
      </c>
      <c r="F12" s="100">
        <f t="shared" si="0"/>
        <v>98479</v>
      </c>
      <c r="G12" s="101">
        <f t="shared" si="0"/>
        <v>217715158405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86</v>
      </c>
      <c r="B13" s="145">
        <v>9010</v>
      </c>
      <c r="C13" s="102"/>
      <c r="D13" s="146">
        <v>626871602</v>
      </c>
      <c r="E13" s="145">
        <v>61326</v>
      </c>
      <c r="F13" s="102"/>
      <c r="G13" s="146">
        <v>4198745376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25003</v>
      </c>
      <c r="C14" s="83"/>
      <c r="D14" s="104">
        <v>128733059</v>
      </c>
      <c r="E14" s="103">
        <v>645971</v>
      </c>
      <c r="F14" s="83"/>
      <c r="G14" s="104">
        <v>1803115706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6803</v>
      </c>
      <c r="C15" s="83"/>
      <c r="D15" s="104">
        <f>D16+D17</f>
        <v>494832057</v>
      </c>
      <c r="E15" s="103">
        <f>E16+E17</f>
        <v>17930</v>
      </c>
      <c r="F15" s="83"/>
      <c r="G15" s="104">
        <f>G16+G17</f>
        <v>3201440168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1960</v>
      </c>
      <c r="C16" s="73"/>
      <c r="D16" s="86">
        <v>440182028</v>
      </c>
      <c r="E16" s="77">
        <v>13087</v>
      </c>
      <c r="F16" s="73"/>
      <c r="G16" s="86">
        <v>2830555390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87</v>
      </c>
      <c r="B17" s="77">
        <v>4843</v>
      </c>
      <c r="C17" s="73">
        <v>42</v>
      </c>
      <c r="D17" s="86">
        <v>54650029</v>
      </c>
      <c r="E17" s="77">
        <f>B17</f>
        <v>4843</v>
      </c>
      <c r="F17" s="73">
        <v>227</v>
      </c>
      <c r="G17" s="86">
        <v>370884778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88</v>
      </c>
      <c r="B18" s="103">
        <f>B19+B20</f>
        <v>1692569</v>
      </c>
      <c r="C18" s="83"/>
      <c r="D18" s="104">
        <f>D19+D20</f>
        <v>41208755269</v>
      </c>
      <c r="E18" s="103">
        <f>E19+E20</f>
        <v>1743992</v>
      </c>
      <c r="F18" s="83"/>
      <c r="G18" s="104">
        <f>G19+G20</f>
        <v>270551919897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9736</v>
      </c>
      <c r="C19" s="73"/>
      <c r="D19" s="86">
        <v>9501670392</v>
      </c>
      <c r="E19" s="77">
        <v>61159</v>
      </c>
      <c r="F19" s="73"/>
      <c r="G19" s="86">
        <v>57153521396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1682833</v>
      </c>
      <c r="C20" s="73">
        <v>15418</v>
      </c>
      <c r="D20" s="86">
        <v>31707084877</v>
      </c>
      <c r="E20" s="77">
        <f>B20</f>
        <v>1682833</v>
      </c>
      <c r="F20" s="73">
        <v>94075</v>
      </c>
      <c r="G20" s="86">
        <v>213398398501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60818</v>
      </c>
      <c r="C21" s="83"/>
      <c r="D21" s="104">
        <f>D22+D23</f>
        <v>3166243583</v>
      </c>
      <c r="E21" s="103">
        <f>E22+E23</f>
        <v>146791</v>
      </c>
      <c r="F21" s="83"/>
      <c r="G21" s="104">
        <f>G22+G23</f>
        <v>22086176798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14653</v>
      </c>
      <c r="C22" s="73"/>
      <c r="D22" s="86">
        <v>2573970808</v>
      </c>
      <c r="E22" s="77">
        <v>100626</v>
      </c>
      <c r="F22" s="73"/>
      <c r="G22" s="86">
        <v>18140301672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46165</v>
      </c>
      <c r="C23" s="147">
        <v>610</v>
      </c>
      <c r="D23" s="148">
        <v>592272775</v>
      </c>
      <c r="E23" s="106">
        <f>B23</f>
        <v>46165</v>
      </c>
      <c r="F23" s="147">
        <v>4177</v>
      </c>
      <c r="G23" s="148">
        <v>3945875126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20" t="s">
        <v>111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43" t="s">
        <v>130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110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113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114</v>
      </c>
    </row>
    <row r="29" spans="1:1014" x14ac:dyDescent="0.25">
      <c r="A29" s="149"/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5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&amp;C&amp;"微軟正黑體,粗體"&amp;16勞工保險局112年7月統計提要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R37"/>
  <sheetViews>
    <sheetView workbookViewId="0">
      <selection sqref="A1:H1"/>
    </sheetView>
  </sheetViews>
  <sheetFormatPr defaultRowHeight="16.5" x14ac:dyDescent="0.25"/>
  <cols>
    <col min="1" max="1" width="3.875" style="66" customWidth="1"/>
    <col min="2" max="2" width="19.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59" t="s">
        <v>89</v>
      </c>
      <c r="B1" s="159"/>
      <c r="C1" s="160"/>
      <c r="D1" s="160"/>
      <c r="E1" s="160"/>
      <c r="F1" s="160"/>
      <c r="G1" s="160"/>
      <c r="H1" s="161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208"/>
      <c r="B2" s="209"/>
      <c r="C2" s="162" t="s">
        <v>1</v>
      </c>
      <c r="D2" s="162"/>
      <c r="E2" s="162"/>
      <c r="F2" s="162" t="s">
        <v>2</v>
      </c>
      <c r="G2" s="162"/>
      <c r="H2" s="162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210" t="s">
        <v>84</v>
      </c>
      <c r="B3" s="211"/>
      <c r="C3" s="127" t="s">
        <v>4</v>
      </c>
      <c r="D3" s="128" t="s">
        <v>5</v>
      </c>
      <c r="E3" s="129" t="s">
        <v>6</v>
      </c>
      <c r="F3" s="127" t="s">
        <v>4</v>
      </c>
      <c r="G3" s="128" t="s">
        <v>5</v>
      </c>
      <c r="H3" s="129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6.1" customHeight="1" thickTop="1" x14ac:dyDescent="0.25">
      <c r="A4" s="206" t="s">
        <v>90</v>
      </c>
      <c r="B4" s="207"/>
      <c r="C4" s="77">
        <v>795312</v>
      </c>
      <c r="D4" s="78"/>
      <c r="E4" s="79"/>
      <c r="F4" s="77">
        <f>C4</f>
        <v>795312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6.1" customHeight="1" x14ac:dyDescent="0.25">
      <c r="A5" s="198" t="s">
        <v>91</v>
      </c>
      <c r="B5" s="199"/>
      <c r="C5" s="80"/>
      <c r="D5" s="95">
        <v>11021677</v>
      </c>
      <c r="E5" s="81"/>
      <c r="F5" s="80"/>
      <c r="G5" s="95">
        <f>D5</f>
        <v>11021677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6.1" customHeight="1" x14ac:dyDescent="0.25">
      <c r="A6" s="198" t="s">
        <v>8</v>
      </c>
      <c r="B6" s="199"/>
      <c r="C6" s="82"/>
      <c r="D6" s="82"/>
      <c r="E6" s="81">
        <v>39036</v>
      </c>
      <c r="F6" s="82"/>
      <c r="G6" s="82"/>
      <c r="H6" s="81">
        <v>38968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6.1" customHeight="1" thickBot="1" x14ac:dyDescent="0.3">
      <c r="A7" s="200" t="s">
        <v>9</v>
      </c>
      <c r="B7" s="201"/>
      <c r="C7" s="82"/>
      <c r="D7" s="82"/>
      <c r="E7" s="81">
        <v>804132684</v>
      </c>
      <c r="F7" s="82"/>
      <c r="G7" s="82"/>
      <c r="H7" s="81">
        <v>5616396154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202" t="s">
        <v>92</v>
      </c>
      <c r="B8" s="203"/>
      <c r="C8" s="164" t="s">
        <v>11</v>
      </c>
      <c r="D8" s="165"/>
      <c r="E8" s="166" t="s">
        <v>6</v>
      </c>
      <c r="F8" s="164" t="s">
        <v>11</v>
      </c>
      <c r="G8" s="165"/>
      <c r="H8" s="166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204"/>
      <c r="B9" s="205"/>
      <c r="C9" s="130"/>
      <c r="D9" s="131" t="s">
        <v>93</v>
      </c>
      <c r="E9" s="166"/>
      <c r="F9" s="130"/>
      <c r="G9" s="131" t="s">
        <v>93</v>
      </c>
      <c r="H9" s="16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6.1" customHeight="1" thickTop="1" thickBot="1" x14ac:dyDescent="0.3">
      <c r="A10" s="190" t="s">
        <v>12</v>
      </c>
      <c r="B10" s="191"/>
      <c r="C10" s="96">
        <f>C11+C12</f>
        <v>335294</v>
      </c>
      <c r="D10" s="84"/>
      <c r="E10" s="79">
        <f>E11+E12</f>
        <v>685967924</v>
      </c>
      <c r="F10" s="96">
        <f>F11+F12</f>
        <v>1090458</v>
      </c>
      <c r="G10" s="84"/>
      <c r="H10" s="79">
        <f>H11+H12</f>
        <v>4133873851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6.1" customHeight="1" x14ac:dyDescent="0.25">
      <c r="A11" s="192" t="s">
        <v>13</v>
      </c>
      <c r="B11" s="193"/>
      <c r="C11" s="97">
        <f>C13+C15+C18+C20+C21</f>
        <v>332751</v>
      </c>
      <c r="D11" s="85"/>
      <c r="E11" s="98">
        <f>E13+E15+E18+E20+E21</f>
        <v>650062143</v>
      </c>
      <c r="F11" s="97">
        <f>F13+F15+F18+F20+F21</f>
        <v>1087915</v>
      </c>
      <c r="G11" s="85"/>
      <c r="H11" s="98">
        <f>H13+H15+H18+H20+H21</f>
        <v>3885060227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6.1" customHeight="1" thickBot="1" x14ac:dyDescent="0.3">
      <c r="A12" s="194" t="s">
        <v>14</v>
      </c>
      <c r="B12" s="195"/>
      <c r="C12" s="99">
        <f t="shared" ref="C12:H12" si="0">C16+C19</f>
        <v>2543</v>
      </c>
      <c r="D12" s="100">
        <f t="shared" si="0"/>
        <v>30</v>
      </c>
      <c r="E12" s="101">
        <f t="shared" si="0"/>
        <v>35905781</v>
      </c>
      <c r="F12" s="99">
        <f t="shared" si="0"/>
        <v>2543</v>
      </c>
      <c r="G12" s="100">
        <f t="shared" si="0"/>
        <v>230</v>
      </c>
      <c r="H12" s="101">
        <f t="shared" si="0"/>
        <v>248813624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6.1" customHeight="1" x14ac:dyDescent="0.25">
      <c r="A13" s="196" t="s">
        <v>16</v>
      </c>
      <c r="B13" s="197"/>
      <c r="C13" s="150">
        <v>6277</v>
      </c>
      <c r="D13" s="87"/>
      <c r="E13" s="151">
        <v>197946235</v>
      </c>
      <c r="F13" s="150">
        <v>56751</v>
      </c>
      <c r="G13" s="87"/>
      <c r="H13" s="151">
        <v>1506133915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6.1" customHeight="1" x14ac:dyDescent="0.25">
      <c r="A14" s="184" t="s">
        <v>94</v>
      </c>
      <c r="B14" s="185"/>
      <c r="C14" s="77">
        <f>C15+C16</f>
        <v>803</v>
      </c>
      <c r="D14" s="73"/>
      <c r="E14" s="86">
        <f>E15+E16</f>
        <v>66448989</v>
      </c>
      <c r="F14" s="77">
        <f>F15+F16</f>
        <v>1669</v>
      </c>
      <c r="G14" s="73"/>
      <c r="H14" s="86">
        <f>H15+H16</f>
        <v>467180626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6.1" customHeight="1" x14ac:dyDescent="0.25">
      <c r="A15" s="186" t="s">
        <v>18</v>
      </c>
      <c r="B15" s="187"/>
      <c r="C15" s="77">
        <v>146</v>
      </c>
      <c r="D15" s="73"/>
      <c r="E15" s="86">
        <v>56684860</v>
      </c>
      <c r="F15" s="77">
        <v>1012</v>
      </c>
      <c r="G15" s="73"/>
      <c r="H15" s="86">
        <v>401961319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6.1" customHeight="1" x14ac:dyDescent="0.25">
      <c r="A16" s="188" t="s">
        <v>95</v>
      </c>
      <c r="B16" s="189"/>
      <c r="C16" s="77">
        <v>657</v>
      </c>
      <c r="D16" s="73">
        <v>9</v>
      </c>
      <c r="E16" s="86">
        <v>9764129</v>
      </c>
      <c r="F16" s="77">
        <f>C16</f>
        <v>657</v>
      </c>
      <c r="G16" s="73">
        <v>52</v>
      </c>
      <c r="H16" s="86">
        <v>65219307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6.1" customHeight="1" x14ac:dyDescent="0.25">
      <c r="A17" s="184" t="s">
        <v>20</v>
      </c>
      <c r="B17" s="185"/>
      <c r="C17" s="103">
        <f>C18+C19</f>
        <v>1923</v>
      </c>
      <c r="D17" s="83"/>
      <c r="E17" s="104">
        <f>E18+E19</f>
        <v>55688932</v>
      </c>
      <c r="F17" s="103">
        <f>F18+F19</f>
        <v>2210</v>
      </c>
      <c r="G17" s="83"/>
      <c r="H17" s="104">
        <f>H18+H19</f>
        <v>456049647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6.1" customHeight="1" x14ac:dyDescent="0.25">
      <c r="A18" s="186" t="s">
        <v>18</v>
      </c>
      <c r="B18" s="187"/>
      <c r="C18" s="77">
        <v>37</v>
      </c>
      <c r="D18" s="73"/>
      <c r="E18" s="86">
        <v>29547280</v>
      </c>
      <c r="F18" s="77">
        <v>324</v>
      </c>
      <c r="G18" s="73"/>
      <c r="H18" s="86">
        <v>272455330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6.1" customHeight="1" x14ac:dyDescent="0.25">
      <c r="A19" s="188" t="s">
        <v>95</v>
      </c>
      <c r="B19" s="189"/>
      <c r="C19" s="77">
        <v>1886</v>
      </c>
      <c r="D19" s="73">
        <v>21</v>
      </c>
      <c r="E19" s="86">
        <v>26141652</v>
      </c>
      <c r="F19" s="77">
        <f>C19</f>
        <v>1886</v>
      </c>
      <c r="G19" s="73">
        <v>178</v>
      </c>
      <c r="H19" s="86">
        <v>183594317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6.1" customHeight="1" x14ac:dyDescent="0.25">
      <c r="A20" s="174" t="s">
        <v>96</v>
      </c>
      <c r="B20" s="175"/>
      <c r="C20" s="150">
        <v>0</v>
      </c>
      <c r="D20" s="87"/>
      <c r="E20" s="151">
        <v>509947</v>
      </c>
      <c r="F20" s="150">
        <v>4</v>
      </c>
      <c r="G20" s="87"/>
      <c r="H20" s="151">
        <v>4087454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6.1" customHeight="1" thickBot="1" x14ac:dyDescent="0.3">
      <c r="A21" s="176" t="s">
        <v>81</v>
      </c>
      <c r="B21" s="177"/>
      <c r="C21" s="152">
        <v>326291</v>
      </c>
      <c r="D21" s="91"/>
      <c r="E21" s="153">
        <v>365373821</v>
      </c>
      <c r="F21" s="152">
        <v>1029824</v>
      </c>
      <c r="G21" s="91"/>
      <c r="H21" s="153">
        <v>1700422209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178" t="s">
        <v>97</v>
      </c>
      <c r="B22" s="179"/>
      <c r="C22" s="180" t="s">
        <v>11</v>
      </c>
      <c r="D22" s="181"/>
      <c r="E22" s="129" t="s">
        <v>6</v>
      </c>
      <c r="F22" s="180" t="s">
        <v>11</v>
      </c>
      <c r="G22" s="181"/>
      <c r="H22" s="129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6.25" customHeight="1" thickTop="1" x14ac:dyDescent="0.25">
      <c r="A23" s="182" t="s">
        <v>98</v>
      </c>
      <c r="B23" s="183"/>
      <c r="C23" s="107"/>
      <c r="D23" s="154">
        <v>0</v>
      </c>
      <c r="E23" s="155">
        <v>0</v>
      </c>
      <c r="F23" s="108"/>
      <c r="G23" s="154">
        <v>90832</v>
      </c>
      <c r="H23" s="155">
        <v>90992416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167" t="s">
        <v>99</v>
      </c>
      <c r="B24" s="109" t="s">
        <v>100</v>
      </c>
      <c r="C24" s="77"/>
      <c r="D24" s="110">
        <v>0</v>
      </c>
      <c r="E24" s="81">
        <v>0</v>
      </c>
      <c r="F24" s="73"/>
      <c r="G24" s="110">
        <v>5</v>
      </c>
      <c r="H24" s="81">
        <v>9646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168"/>
      <c r="B25" s="109" t="s">
        <v>101</v>
      </c>
      <c r="C25" s="80"/>
      <c r="D25" s="73">
        <v>0</v>
      </c>
      <c r="E25" s="81">
        <v>0</v>
      </c>
      <c r="F25" s="110"/>
      <c r="G25" s="73">
        <v>6</v>
      </c>
      <c r="H25" s="81">
        <v>4223328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168"/>
      <c r="B26" s="109" t="s">
        <v>102</v>
      </c>
      <c r="C26" s="111"/>
      <c r="D26" s="82">
        <v>2</v>
      </c>
      <c r="E26" s="81">
        <v>2062830</v>
      </c>
      <c r="F26" s="82"/>
      <c r="G26" s="82">
        <v>4</v>
      </c>
      <c r="H26" s="81">
        <v>5311830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169"/>
      <c r="B27" s="109" t="s">
        <v>103</v>
      </c>
      <c r="C27" s="111"/>
      <c r="D27" s="82">
        <v>0</v>
      </c>
      <c r="E27" s="81">
        <v>0</v>
      </c>
      <c r="F27" s="82"/>
      <c r="G27" s="82">
        <v>0</v>
      </c>
      <c r="H27" s="81">
        <v>0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9.25" customHeight="1" x14ac:dyDescent="0.25">
      <c r="A28" s="170" t="s">
        <v>104</v>
      </c>
      <c r="B28" s="112" t="s">
        <v>105</v>
      </c>
      <c r="C28" s="113"/>
      <c r="D28" s="114">
        <v>126</v>
      </c>
      <c r="E28" s="156">
        <v>2402400</v>
      </c>
      <c r="F28" s="114"/>
      <c r="G28" s="114">
        <v>1845</v>
      </c>
      <c r="H28" s="156">
        <v>29194800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29.25" customHeight="1" x14ac:dyDescent="0.25">
      <c r="A29" s="171"/>
      <c r="B29" s="115" t="s">
        <v>103</v>
      </c>
      <c r="C29" s="116"/>
      <c r="D29" s="117">
        <v>11</v>
      </c>
      <c r="E29" s="157">
        <v>1153200</v>
      </c>
      <c r="F29" s="117"/>
      <c r="G29" s="117">
        <v>56</v>
      </c>
      <c r="H29" s="157">
        <v>5232800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4.75" customHeight="1" x14ac:dyDescent="0.25">
      <c r="A30" s="167" t="s">
        <v>106</v>
      </c>
      <c r="B30" s="109" t="s">
        <v>103</v>
      </c>
      <c r="C30" s="118"/>
      <c r="D30" s="82">
        <v>0</v>
      </c>
      <c r="E30" s="81">
        <v>12400</v>
      </c>
      <c r="F30" s="82"/>
      <c r="G30" s="82">
        <v>1</v>
      </c>
      <c r="H30" s="81">
        <v>37200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4.75" customHeight="1" x14ac:dyDescent="0.25">
      <c r="A31" s="168"/>
      <c r="B31" s="109" t="s">
        <v>107</v>
      </c>
      <c r="C31" s="118"/>
      <c r="D31" s="82">
        <v>0</v>
      </c>
      <c r="E31" s="81">
        <v>0</v>
      </c>
      <c r="F31" s="82"/>
      <c r="G31" s="82">
        <v>1</v>
      </c>
      <c r="H31" s="81">
        <v>1584000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4.75" customHeight="1" x14ac:dyDescent="0.25">
      <c r="A32" s="169"/>
      <c r="B32" s="109" t="s">
        <v>108</v>
      </c>
      <c r="C32" s="118"/>
      <c r="D32" s="82">
        <v>6</v>
      </c>
      <c r="E32" s="81">
        <v>7076250</v>
      </c>
      <c r="F32" s="82"/>
      <c r="G32" s="82">
        <v>23</v>
      </c>
      <c r="H32" s="81">
        <v>26083125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thickBot="1" x14ac:dyDescent="0.3">
      <c r="A33" s="172" t="s">
        <v>109</v>
      </c>
      <c r="B33" s="173"/>
      <c r="C33" s="92"/>
      <c r="D33" s="94"/>
      <c r="E33" s="158">
        <v>1573106</v>
      </c>
      <c r="F33" s="94"/>
      <c r="G33" s="94"/>
      <c r="H33" s="158">
        <v>9862265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17.25" thickTop="1" x14ac:dyDescent="0.25">
      <c r="A34" s="120" t="s">
        <v>131</v>
      </c>
      <c r="B34" s="120"/>
      <c r="C34" s="122"/>
    </row>
    <row r="35" spans="1:1006" x14ac:dyDescent="0.25">
      <c r="A35" s="143" t="s">
        <v>132</v>
      </c>
      <c r="B35" s="120"/>
      <c r="C35" s="122"/>
    </row>
    <row r="36" spans="1:1006" x14ac:dyDescent="0.25">
      <c r="A36" s="120" t="s">
        <v>113</v>
      </c>
      <c r="B36" s="121"/>
      <c r="C36" s="122"/>
    </row>
    <row r="37" spans="1:1006" x14ac:dyDescent="0.25">
      <c r="A37" s="75" t="s">
        <v>114</v>
      </c>
      <c r="B37" s="121"/>
      <c r="C37" s="122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7"/>
    <mergeCell ref="A28:A29"/>
    <mergeCell ref="A30:A32"/>
    <mergeCell ref="A33:B33"/>
    <mergeCell ref="A20:B20"/>
    <mergeCell ref="A21:B21"/>
    <mergeCell ref="A22:B22"/>
  </mergeCells>
  <phoneticPr fontId="15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&amp;C&amp;"微軟正黑體,粗體"&amp;16勞工保險局112年7月統計提要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13" t="s">
        <v>21</v>
      </c>
      <c r="B1" s="214"/>
      <c r="C1" s="214"/>
      <c r="D1" s="214"/>
      <c r="E1" s="214"/>
      <c r="F1" s="214"/>
      <c r="G1" s="215"/>
    </row>
    <row r="2" spans="1:7" ht="22.5" customHeight="1" thickTop="1" thickBot="1" x14ac:dyDescent="0.3">
      <c r="A2" s="3"/>
      <c r="B2" s="212" t="s">
        <v>1</v>
      </c>
      <c r="C2" s="212"/>
      <c r="D2" s="212"/>
      <c r="E2" s="212" t="s">
        <v>2</v>
      </c>
      <c r="F2" s="212"/>
      <c r="G2" s="212"/>
    </row>
    <row r="3" spans="1:7" ht="32.1" customHeight="1" thickTop="1" thickBot="1" x14ac:dyDescent="0.3">
      <c r="A3" s="132" t="s">
        <v>3</v>
      </c>
      <c r="B3" s="133" t="s">
        <v>4</v>
      </c>
      <c r="C3" s="134" t="s">
        <v>5</v>
      </c>
      <c r="D3" s="135" t="s">
        <v>6</v>
      </c>
      <c r="E3" s="133" t="s">
        <v>4</v>
      </c>
      <c r="F3" s="134" t="s">
        <v>5</v>
      </c>
      <c r="G3" s="135" t="s">
        <v>6</v>
      </c>
    </row>
    <row r="4" spans="1:7" ht="18" customHeight="1" thickTop="1" x14ac:dyDescent="0.25">
      <c r="A4" s="4" t="s">
        <v>63</v>
      </c>
      <c r="B4" s="19">
        <v>562176</v>
      </c>
      <c r="C4" s="20"/>
      <c r="D4" s="7"/>
      <c r="E4" s="19">
        <f>B4</f>
        <v>562176</v>
      </c>
      <c r="F4" s="20"/>
      <c r="G4" s="7"/>
    </row>
    <row r="5" spans="1:7" ht="18" customHeight="1" x14ac:dyDescent="0.25">
      <c r="A5" s="8" t="s">
        <v>64</v>
      </c>
      <c r="B5" s="21"/>
      <c r="C5" s="22">
        <v>7269472</v>
      </c>
      <c r="D5" s="11"/>
      <c r="E5" s="21"/>
      <c r="F5" s="22">
        <f>C5</f>
        <v>7269472</v>
      </c>
      <c r="G5" s="11"/>
    </row>
    <row r="6" spans="1:7" ht="18" customHeight="1" x14ac:dyDescent="0.25">
      <c r="A6" s="8" t="s">
        <v>8</v>
      </c>
      <c r="B6" s="5"/>
      <c r="C6" s="10"/>
      <c r="D6" s="11">
        <v>35815</v>
      </c>
      <c r="E6" s="13"/>
      <c r="F6" s="13"/>
      <c r="G6" s="11">
        <v>35765</v>
      </c>
    </row>
    <row r="7" spans="1:7" ht="18" customHeight="1" thickBot="1" x14ac:dyDescent="0.3">
      <c r="A7" s="23" t="s">
        <v>9</v>
      </c>
      <c r="B7" s="24"/>
      <c r="C7" s="25"/>
      <c r="D7" s="14">
        <v>2640308494</v>
      </c>
      <c r="E7" s="26"/>
      <c r="F7" s="26"/>
      <c r="G7" s="14">
        <v>18402670061</v>
      </c>
    </row>
    <row r="8" spans="1:7" ht="19.5" customHeight="1" thickTop="1" thickBot="1" x14ac:dyDescent="0.3">
      <c r="A8" s="216" t="s">
        <v>10</v>
      </c>
      <c r="B8" s="218" t="s">
        <v>11</v>
      </c>
      <c r="C8" s="218"/>
      <c r="D8" s="218" t="s">
        <v>6</v>
      </c>
      <c r="E8" s="218" t="s">
        <v>11</v>
      </c>
      <c r="F8" s="220"/>
      <c r="G8" s="221" t="s">
        <v>6</v>
      </c>
    </row>
    <row r="9" spans="1:7" ht="17.25" thickBot="1" x14ac:dyDescent="0.3">
      <c r="A9" s="217"/>
      <c r="B9" s="136"/>
      <c r="C9" s="137" t="s">
        <v>22</v>
      </c>
      <c r="D9" s="219"/>
      <c r="E9" s="136"/>
      <c r="F9" s="142" t="s">
        <v>22</v>
      </c>
      <c r="G9" s="222"/>
    </row>
    <row r="10" spans="1:7" ht="18" customHeight="1" thickTop="1" x14ac:dyDescent="0.25">
      <c r="A10" s="27" t="s">
        <v>12</v>
      </c>
      <c r="B10" s="15">
        <f t="shared" ref="B10:G10" si="0">SUM(B11:B15)</f>
        <v>131568</v>
      </c>
      <c r="C10" s="16">
        <f t="shared" si="0"/>
        <v>29958</v>
      </c>
      <c r="D10" s="28">
        <f t="shared" si="0"/>
        <v>2058087197</v>
      </c>
      <c r="E10" s="15">
        <f t="shared" si="0"/>
        <v>780755</v>
      </c>
      <c r="F10" s="16">
        <f t="shared" si="0"/>
        <v>182548</v>
      </c>
      <c r="G10" s="28">
        <f t="shared" si="0"/>
        <v>12720926650</v>
      </c>
    </row>
    <row r="11" spans="1:7" ht="18" customHeight="1" x14ac:dyDescent="0.25">
      <c r="A11" s="12" t="s">
        <v>23</v>
      </c>
      <c r="B11" s="5">
        <v>34431</v>
      </c>
      <c r="C11" s="10">
        <v>7107</v>
      </c>
      <c r="D11" s="17">
        <v>868848252</v>
      </c>
      <c r="E11" s="29">
        <v>217630</v>
      </c>
      <c r="F11" s="30">
        <v>48188</v>
      </c>
      <c r="G11" s="31">
        <v>5443416527</v>
      </c>
    </row>
    <row r="12" spans="1:7" ht="18" customHeight="1" x14ac:dyDescent="0.25">
      <c r="A12" s="12" t="s">
        <v>24</v>
      </c>
      <c r="B12" s="5">
        <v>2966</v>
      </c>
      <c r="C12" s="10">
        <f>B12</f>
        <v>2966</v>
      </c>
      <c r="D12" s="17">
        <v>170458404</v>
      </c>
      <c r="E12" s="5">
        <v>16104</v>
      </c>
      <c r="F12" s="10">
        <v>16104</v>
      </c>
      <c r="G12" s="17">
        <v>917022217</v>
      </c>
    </row>
    <row r="13" spans="1:7" ht="18" customHeight="1" x14ac:dyDescent="0.25">
      <c r="A13" s="12" t="s">
        <v>25</v>
      </c>
      <c r="B13" s="5">
        <v>2170</v>
      </c>
      <c r="C13" s="10">
        <v>646</v>
      </c>
      <c r="D13" s="17">
        <v>53124100</v>
      </c>
      <c r="E13" s="5">
        <v>11925</v>
      </c>
      <c r="F13" s="10">
        <v>3701</v>
      </c>
      <c r="G13" s="17">
        <v>296691532</v>
      </c>
    </row>
    <row r="14" spans="1:7" ht="18" customHeight="1" x14ac:dyDescent="0.25">
      <c r="A14" s="12" t="s">
        <v>26</v>
      </c>
      <c r="B14" s="5">
        <v>42541</v>
      </c>
      <c r="C14" s="10">
        <v>8049</v>
      </c>
      <c r="D14" s="17">
        <v>924933498</v>
      </c>
      <c r="E14" s="5">
        <v>272545</v>
      </c>
      <c r="F14" s="10">
        <v>53821</v>
      </c>
      <c r="G14" s="17">
        <v>5847070220</v>
      </c>
    </row>
    <row r="15" spans="1:7" ht="18" customHeight="1" thickBot="1" x14ac:dyDescent="0.3">
      <c r="A15" s="32" t="s">
        <v>27</v>
      </c>
      <c r="B15" s="88">
        <v>49460</v>
      </c>
      <c r="C15" s="89">
        <v>11190</v>
      </c>
      <c r="D15" s="90">
        <v>40722943</v>
      </c>
      <c r="E15" s="88">
        <v>262551</v>
      </c>
      <c r="F15" s="89">
        <v>60734</v>
      </c>
      <c r="G15" s="90">
        <v>216726154</v>
      </c>
    </row>
    <row r="16" spans="1:7" ht="15.75" customHeight="1" thickTop="1" x14ac:dyDescent="0.25">
      <c r="A16" s="65" t="s">
        <v>129</v>
      </c>
    </row>
    <row r="17" spans="1:7" ht="15.75" customHeight="1" x14ac:dyDescent="0.25">
      <c r="A17" s="65"/>
    </row>
    <row r="18" spans="1:7" ht="9" customHeight="1" x14ac:dyDescent="0.25">
      <c r="A18" s="18"/>
    </row>
    <row r="19" spans="1:7" ht="23.1" customHeight="1" thickBot="1" x14ac:dyDescent="0.3">
      <c r="A19" s="213" t="s">
        <v>37</v>
      </c>
      <c r="B19" s="214"/>
      <c r="C19" s="214"/>
      <c r="D19" s="214"/>
      <c r="E19" s="214"/>
      <c r="F19" s="214"/>
      <c r="G19" s="215"/>
    </row>
    <row r="20" spans="1:7" ht="22.5" customHeight="1" thickTop="1" thickBot="1" x14ac:dyDescent="0.3">
      <c r="A20" s="3"/>
      <c r="B20" s="212" t="s">
        <v>1</v>
      </c>
      <c r="C20" s="212"/>
      <c r="D20" s="212"/>
      <c r="E20" s="212" t="s">
        <v>2</v>
      </c>
      <c r="F20" s="212"/>
      <c r="G20" s="212"/>
    </row>
    <row r="21" spans="1:7" ht="32.1" customHeight="1" thickTop="1" thickBot="1" x14ac:dyDescent="0.3">
      <c r="A21" s="132" t="s">
        <v>29</v>
      </c>
      <c r="B21" s="133" t="s">
        <v>4</v>
      </c>
      <c r="C21" s="134" t="s">
        <v>5</v>
      </c>
      <c r="D21" s="135" t="s">
        <v>6</v>
      </c>
      <c r="E21" s="133" t="s">
        <v>4</v>
      </c>
      <c r="F21" s="134" t="s">
        <v>5</v>
      </c>
      <c r="G21" s="135" t="s">
        <v>6</v>
      </c>
    </row>
    <row r="22" spans="1:7" ht="18" customHeight="1" thickTop="1" x14ac:dyDescent="0.25">
      <c r="A22" s="4" t="s">
        <v>65</v>
      </c>
      <c r="B22" s="15">
        <v>573680</v>
      </c>
      <c r="C22" s="6"/>
      <c r="D22" s="7"/>
      <c r="E22" s="15">
        <f>B22</f>
        <v>573680</v>
      </c>
      <c r="F22" s="6"/>
      <c r="G22" s="7"/>
    </row>
    <row r="23" spans="1:7" ht="18" customHeight="1" x14ac:dyDescent="0.25">
      <c r="A23" s="8" t="s">
        <v>66</v>
      </c>
      <c r="B23" s="9"/>
      <c r="C23" s="22">
        <v>7439664</v>
      </c>
      <c r="D23" s="11"/>
      <c r="E23" s="9"/>
      <c r="F23" s="22">
        <f>C23</f>
        <v>7439664</v>
      </c>
      <c r="G23" s="11"/>
    </row>
    <row r="24" spans="1:7" ht="18" customHeight="1" x14ac:dyDescent="0.25">
      <c r="A24" s="8" t="s">
        <v>76</v>
      </c>
      <c r="B24" s="21"/>
      <c r="C24" s="13"/>
      <c r="D24" s="11">
        <v>43897</v>
      </c>
      <c r="E24" s="21"/>
      <c r="F24" s="13"/>
      <c r="G24" s="11">
        <v>43791</v>
      </c>
    </row>
    <row r="25" spans="1:7" ht="18" customHeight="1" thickBot="1" x14ac:dyDescent="0.3">
      <c r="A25" s="23" t="s">
        <v>31</v>
      </c>
      <c r="B25" s="34"/>
      <c r="C25" s="26"/>
      <c r="D25" s="14">
        <v>23601582566</v>
      </c>
      <c r="E25" s="34"/>
      <c r="F25" s="26"/>
      <c r="G25" s="14">
        <v>163712439342</v>
      </c>
    </row>
    <row r="26" spans="1:7" ht="19.5" customHeight="1" thickTop="1" thickBot="1" x14ac:dyDescent="0.3">
      <c r="A26" s="223" t="s">
        <v>38</v>
      </c>
      <c r="B26" s="218" t="s">
        <v>11</v>
      </c>
      <c r="C26" s="220"/>
      <c r="D26" s="224" t="s">
        <v>6</v>
      </c>
      <c r="E26" s="218" t="s">
        <v>11</v>
      </c>
      <c r="F26" s="220"/>
      <c r="G26" s="224" t="s">
        <v>6</v>
      </c>
    </row>
    <row r="27" spans="1:7" ht="17.25" customHeight="1" thickTop="1" thickBot="1" x14ac:dyDescent="0.3">
      <c r="A27" s="223"/>
      <c r="B27" s="136"/>
      <c r="C27" s="142" t="s">
        <v>39</v>
      </c>
      <c r="D27" s="224"/>
      <c r="E27" s="136"/>
      <c r="F27" s="142" t="s">
        <v>39</v>
      </c>
      <c r="G27" s="224"/>
    </row>
    <row r="28" spans="1:7" ht="18" customHeight="1" thickTop="1" x14ac:dyDescent="0.25">
      <c r="A28" s="27" t="s">
        <v>33</v>
      </c>
      <c r="B28" s="35">
        <f t="shared" ref="B28:G28" si="1">SUM(B29:B32)</f>
        <v>14472</v>
      </c>
      <c r="C28" s="36">
        <f t="shared" si="1"/>
        <v>618</v>
      </c>
      <c r="D28" s="36">
        <f t="shared" si="1"/>
        <v>4453502569</v>
      </c>
      <c r="E28" s="35">
        <f t="shared" si="1"/>
        <v>97408</v>
      </c>
      <c r="F28" s="36">
        <f t="shared" si="1"/>
        <v>3770</v>
      </c>
      <c r="G28" s="37">
        <f t="shared" si="1"/>
        <v>26487396206</v>
      </c>
    </row>
    <row r="29" spans="1:7" ht="18" customHeight="1" x14ac:dyDescent="0.25">
      <c r="A29" s="12" t="s">
        <v>40</v>
      </c>
      <c r="B29" s="29">
        <v>8839</v>
      </c>
      <c r="C29" s="30"/>
      <c r="D29" s="31">
        <v>3677264245</v>
      </c>
      <c r="E29" s="29">
        <v>55874</v>
      </c>
      <c r="F29" s="30"/>
      <c r="G29" s="31">
        <v>21593648620</v>
      </c>
    </row>
    <row r="30" spans="1:7" ht="18" customHeight="1" x14ac:dyDescent="0.25">
      <c r="A30" s="12" t="s">
        <v>41</v>
      </c>
      <c r="B30" s="5">
        <v>2627</v>
      </c>
      <c r="C30" s="10"/>
      <c r="D30" s="17">
        <v>598386106</v>
      </c>
      <c r="E30" s="5">
        <v>14694</v>
      </c>
      <c r="F30" s="10"/>
      <c r="G30" s="17">
        <v>3562493461</v>
      </c>
    </row>
    <row r="31" spans="1:7" ht="18" customHeight="1" x14ac:dyDescent="0.25">
      <c r="A31" s="12" t="s">
        <v>42</v>
      </c>
      <c r="B31" s="5">
        <v>2388</v>
      </c>
      <c r="C31" s="10"/>
      <c r="D31" s="17">
        <v>168943350</v>
      </c>
      <c r="E31" s="5">
        <v>14868</v>
      </c>
      <c r="F31" s="10"/>
      <c r="G31" s="17">
        <v>957925771</v>
      </c>
    </row>
    <row r="32" spans="1:7" ht="18" customHeight="1" thickBot="1" x14ac:dyDescent="0.3">
      <c r="A32" s="32" t="s">
        <v>77</v>
      </c>
      <c r="B32" s="24">
        <v>618</v>
      </c>
      <c r="C32" s="25">
        <v>618</v>
      </c>
      <c r="D32" s="33">
        <v>8908868</v>
      </c>
      <c r="E32" s="24">
        <v>11972</v>
      </c>
      <c r="F32" s="25">
        <v>3770</v>
      </c>
      <c r="G32" s="33">
        <v>373328354</v>
      </c>
    </row>
    <row r="33" spans="1:1006" ht="15.75" customHeight="1" thickTop="1" x14ac:dyDescent="0.25">
      <c r="A33" s="144" t="s">
        <v>133</v>
      </c>
    </row>
    <row r="34" spans="1:1006" ht="15.75" customHeight="1" x14ac:dyDescent="0.25">
      <c r="A34" s="144" t="s">
        <v>134</v>
      </c>
    </row>
    <row r="35" spans="1:1006" ht="15.75" customHeight="1" x14ac:dyDescent="0.25">
      <c r="A35" s="123" t="s">
        <v>135</v>
      </c>
    </row>
    <row r="36" spans="1:1006" s="76" customFormat="1" ht="15.75" customHeight="1" x14ac:dyDescent="0.25">
      <c r="A36" s="143" t="s">
        <v>136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customHeight="1" x14ac:dyDescent="0.25">
      <c r="A37" s="75" t="s">
        <v>115</v>
      </c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9" customHeight="1" x14ac:dyDescent="0.25">
      <c r="A38" s="65"/>
    </row>
    <row r="39" spans="1:1006" ht="23.1" customHeight="1" thickBot="1" x14ac:dyDescent="0.3">
      <c r="A39" s="213" t="s">
        <v>28</v>
      </c>
      <c r="B39" s="214"/>
      <c r="C39" s="214"/>
      <c r="D39" s="214"/>
      <c r="E39" s="214"/>
      <c r="F39" s="214"/>
      <c r="G39" s="215"/>
    </row>
    <row r="40" spans="1:1006" ht="22.5" customHeight="1" thickTop="1" thickBot="1" x14ac:dyDescent="0.3">
      <c r="A40" s="51"/>
      <c r="B40" s="212" t="s">
        <v>1</v>
      </c>
      <c r="C40" s="212"/>
      <c r="D40" s="212"/>
      <c r="E40" s="212" t="s">
        <v>2</v>
      </c>
      <c r="F40" s="212"/>
      <c r="G40" s="212"/>
    </row>
    <row r="41" spans="1:1006" ht="32.1" customHeight="1" thickTop="1" thickBot="1" x14ac:dyDescent="0.3">
      <c r="A41" s="132" t="s">
        <v>29</v>
      </c>
      <c r="B41" s="133" t="s">
        <v>4</v>
      </c>
      <c r="C41" s="134" t="s">
        <v>5</v>
      </c>
      <c r="D41" s="135" t="s">
        <v>6</v>
      </c>
      <c r="E41" s="133" t="s">
        <v>4</v>
      </c>
      <c r="F41" s="134" t="s">
        <v>5</v>
      </c>
      <c r="G41" s="135" t="s">
        <v>6</v>
      </c>
    </row>
    <row r="42" spans="1:1006" ht="18" customHeight="1" thickTop="1" x14ac:dyDescent="0.25">
      <c r="A42" s="4" t="s">
        <v>65</v>
      </c>
      <c r="B42" s="15">
        <v>578399</v>
      </c>
      <c r="C42" s="6"/>
      <c r="D42" s="7"/>
      <c r="E42" s="52">
        <f>B42</f>
        <v>578399</v>
      </c>
      <c r="F42" s="6"/>
      <c r="G42" s="37"/>
    </row>
    <row r="43" spans="1:1006" ht="18" customHeight="1" x14ac:dyDescent="0.25">
      <c r="A43" s="8" t="s">
        <v>66</v>
      </c>
      <c r="B43" s="9"/>
      <c r="C43" s="22">
        <v>8022303</v>
      </c>
      <c r="D43" s="11"/>
      <c r="E43" s="9"/>
      <c r="F43" s="22">
        <f>C43</f>
        <v>8022303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35410</v>
      </c>
      <c r="E44" s="29"/>
      <c r="F44" s="30"/>
      <c r="G44" s="31">
        <v>35373</v>
      </c>
    </row>
    <row r="45" spans="1:1006" ht="18" customHeight="1" x14ac:dyDescent="0.25">
      <c r="A45" s="23" t="s">
        <v>31</v>
      </c>
      <c r="B45" s="34"/>
      <c r="C45" s="26"/>
      <c r="D45" s="14">
        <v>70900117</v>
      </c>
      <c r="E45" s="34"/>
      <c r="F45" s="26"/>
      <c r="G45" s="14">
        <v>493159410</v>
      </c>
    </row>
    <row r="46" spans="1:1006" ht="32.1" customHeight="1" thickTop="1" thickBot="1" x14ac:dyDescent="0.3">
      <c r="A46" s="139" t="s">
        <v>32</v>
      </c>
      <c r="B46" s="133" t="s">
        <v>4</v>
      </c>
      <c r="C46" s="134" t="s">
        <v>5</v>
      </c>
      <c r="D46" s="135" t="s">
        <v>6</v>
      </c>
      <c r="E46" s="133" t="s">
        <v>4</v>
      </c>
      <c r="F46" s="134" t="s">
        <v>5</v>
      </c>
      <c r="G46" s="135" t="s">
        <v>6</v>
      </c>
    </row>
    <row r="47" spans="1:1006" ht="18" customHeight="1" thickTop="1" x14ac:dyDescent="0.25">
      <c r="A47" s="27" t="s">
        <v>33</v>
      </c>
      <c r="B47" s="35">
        <v>13</v>
      </c>
      <c r="C47" s="36">
        <v>191</v>
      </c>
      <c r="D47" s="36">
        <f>SUM(D48:D50)</f>
        <v>33545757</v>
      </c>
      <c r="E47" s="35">
        <v>134</v>
      </c>
      <c r="F47" s="36">
        <v>1276</v>
      </c>
      <c r="G47" s="37">
        <f>SUM(G48:G50)</f>
        <v>164064631</v>
      </c>
    </row>
    <row r="48" spans="1:1006" ht="18" customHeight="1" x14ac:dyDescent="0.25">
      <c r="A48" s="12" t="s">
        <v>34</v>
      </c>
      <c r="B48" s="29"/>
      <c r="C48" s="30">
        <v>167</v>
      </c>
      <c r="D48" s="31">
        <v>17092647</v>
      </c>
      <c r="E48" s="29"/>
      <c r="F48" s="30">
        <v>940</v>
      </c>
      <c r="G48" s="31">
        <v>58141877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3</v>
      </c>
      <c r="G49" s="17">
        <v>574320</v>
      </c>
    </row>
    <row r="50" spans="1:7" ht="18" customHeight="1" thickBot="1" x14ac:dyDescent="0.3">
      <c r="A50" s="32" t="s">
        <v>36</v>
      </c>
      <c r="B50" s="24"/>
      <c r="C50" s="25">
        <v>151</v>
      </c>
      <c r="D50" s="33">
        <v>16453110</v>
      </c>
      <c r="E50" s="24"/>
      <c r="F50" s="25">
        <v>1169</v>
      </c>
      <c r="G50" s="33">
        <v>105348434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128</v>
      </c>
    </row>
    <row r="53" spans="1:7" ht="15.95" customHeight="1" x14ac:dyDescent="0.25">
      <c r="A53" s="65"/>
    </row>
  </sheetData>
  <mergeCells count="19">
    <mergeCell ref="D26:D27"/>
    <mergeCell ref="E26:F26"/>
    <mergeCell ref="G26:G27"/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&amp;C&amp;"微軟正黑體,粗體"&amp;16勞工保險局112年7月統計提要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13" t="s">
        <v>43</v>
      </c>
      <c r="B1" s="214"/>
      <c r="C1" s="214"/>
      <c r="D1" s="214"/>
      <c r="E1" s="214"/>
      <c r="F1" s="214"/>
      <c r="G1" s="215"/>
    </row>
    <row r="2" spans="1:7" ht="22.5" customHeight="1" thickTop="1" thickBot="1" x14ac:dyDescent="0.3">
      <c r="A2" s="119"/>
      <c r="B2" s="212" t="s">
        <v>1</v>
      </c>
      <c r="C2" s="212"/>
      <c r="D2" s="212"/>
      <c r="E2" s="212" t="s">
        <v>2</v>
      </c>
      <c r="F2" s="212"/>
      <c r="G2" s="212"/>
    </row>
    <row r="3" spans="1:7" ht="32.25" customHeight="1" thickTop="1" thickBot="1" x14ac:dyDescent="0.3">
      <c r="A3" s="132" t="s">
        <v>84</v>
      </c>
      <c r="B3" s="133" t="s">
        <v>4</v>
      </c>
      <c r="C3" s="134" t="s">
        <v>5</v>
      </c>
      <c r="D3" s="135" t="s">
        <v>6</v>
      </c>
      <c r="E3" s="133" t="s">
        <v>4</v>
      </c>
      <c r="F3" s="134" t="s">
        <v>5</v>
      </c>
      <c r="G3" s="135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930783</v>
      </c>
      <c r="D5" s="31"/>
      <c r="E5" s="29"/>
      <c r="F5" s="22">
        <f>C5</f>
        <v>930783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478010886</v>
      </c>
      <c r="E6" s="26"/>
      <c r="F6" s="26"/>
      <c r="G6" s="14">
        <v>3121915261</v>
      </c>
    </row>
    <row r="7" spans="1:7" ht="25.35" customHeight="1" thickTop="1" thickBot="1" x14ac:dyDescent="0.3">
      <c r="A7" s="139" t="s">
        <v>10</v>
      </c>
      <c r="B7" s="225" t="s">
        <v>11</v>
      </c>
      <c r="C7" s="226"/>
      <c r="D7" s="140" t="s">
        <v>6</v>
      </c>
      <c r="E7" s="225" t="s">
        <v>11</v>
      </c>
      <c r="F7" s="226"/>
      <c r="G7" s="140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3654</v>
      </c>
      <c r="D8" s="56">
        <f>SUM(D9:D11)</f>
        <v>1015042800</v>
      </c>
      <c r="E8" s="57"/>
      <c r="F8" s="16">
        <f>SUM(F9:F11)</f>
        <v>25459</v>
      </c>
      <c r="G8" s="56">
        <f>SUM(G9:G11)</f>
        <v>5922035000</v>
      </c>
    </row>
    <row r="9" spans="1:7" ht="18.95" customHeight="1" x14ac:dyDescent="0.25">
      <c r="A9" s="12" t="s">
        <v>15</v>
      </c>
      <c r="B9" s="58"/>
      <c r="C9" s="30">
        <v>163</v>
      </c>
      <c r="D9" s="31">
        <v>9914400</v>
      </c>
      <c r="E9" s="29"/>
      <c r="F9" s="30">
        <v>1107</v>
      </c>
      <c r="G9" s="31">
        <v>48888600</v>
      </c>
    </row>
    <row r="10" spans="1:7" ht="18.95" customHeight="1" x14ac:dyDescent="0.25">
      <c r="A10" s="12" t="s">
        <v>44</v>
      </c>
      <c r="B10" s="58"/>
      <c r="C10" s="41">
        <v>439</v>
      </c>
      <c r="D10" s="54">
        <v>77336400</v>
      </c>
      <c r="E10" s="58"/>
      <c r="F10" s="41">
        <v>3724</v>
      </c>
      <c r="G10" s="54">
        <v>731734400</v>
      </c>
    </row>
    <row r="11" spans="1:7" ht="18.95" customHeight="1" thickBot="1" x14ac:dyDescent="0.3">
      <c r="A11" s="32" t="s">
        <v>45</v>
      </c>
      <c r="B11" s="59"/>
      <c r="C11" s="25">
        <v>3052</v>
      </c>
      <c r="D11" s="53">
        <v>927792000</v>
      </c>
      <c r="E11" s="59"/>
      <c r="F11" s="25">
        <v>20628</v>
      </c>
      <c r="G11" s="53">
        <v>5141412000</v>
      </c>
    </row>
    <row r="12" spans="1:7" ht="16.350000000000001" customHeight="1" thickTop="1" x14ac:dyDescent="0.25">
      <c r="A12" s="124" t="s">
        <v>122</v>
      </c>
    </row>
    <row r="13" spans="1:7" ht="13.5" customHeight="1" x14ac:dyDescent="0.25">
      <c r="A13" s="65"/>
    </row>
    <row r="14" spans="1:7" ht="22.5" customHeight="1" thickBot="1" x14ac:dyDescent="0.3">
      <c r="A14" s="213" t="s">
        <v>73</v>
      </c>
      <c r="B14" s="214"/>
      <c r="C14" s="214"/>
      <c r="D14" s="214"/>
      <c r="E14" s="214"/>
      <c r="F14" s="214"/>
      <c r="G14" s="215"/>
    </row>
    <row r="15" spans="1:7" ht="22.5" customHeight="1" thickTop="1" thickBot="1" x14ac:dyDescent="0.3">
      <c r="A15" s="119"/>
      <c r="B15" s="212" t="s">
        <v>1</v>
      </c>
      <c r="C15" s="212"/>
      <c r="D15" s="212"/>
      <c r="E15" s="212" t="s">
        <v>74</v>
      </c>
      <c r="F15" s="212"/>
      <c r="G15" s="212"/>
    </row>
    <row r="16" spans="1:7" ht="32.25" customHeight="1" thickTop="1" thickBot="1" x14ac:dyDescent="0.3">
      <c r="A16" s="132" t="s">
        <v>84</v>
      </c>
      <c r="B16" s="133" t="s">
        <v>4</v>
      </c>
      <c r="C16" s="134" t="s">
        <v>5</v>
      </c>
      <c r="D16" s="135" t="s">
        <v>6</v>
      </c>
      <c r="E16" s="133" t="s">
        <v>4</v>
      </c>
      <c r="F16" s="134" t="s">
        <v>5</v>
      </c>
      <c r="G16" s="135" t="s">
        <v>6</v>
      </c>
    </row>
    <row r="17" spans="1:7" ht="18.95" customHeight="1" thickTop="1" x14ac:dyDescent="0.25">
      <c r="A17" s="4" t="s">
        <v>63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329012</v>
      </c>
      <c r="D18" s="31"/>
      <c r="E18" s="29"/>
      <c r="F18" s="22">
        <f>C18</f>
        <v>329012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12702658</v>
      </c>
      <c r="E19" s="26"/>
      <c r="F19" s="26"/>
      <c r="G19" s="14">
        <v>83391797</v>
      </c>
    </row>
    <row r="20" spans="1:7" ht="25.35" customHeight="1" thickTop="1" thickBot="1" x14ac:dyDescent="0.3">
      <c r="A20" s="139" t="s">
        <v>10</v>
      </c>
      <c r="B20" s="225" t="s">
        <v>11</v>
      </c>
      <c r="C20" s="226"/>
      <c r="D20" s="140" t="s">
        <v>6</v>
      </c>
      <c r="E20" s="225" t="s">
        <v>11</v>
      </c>
      <c r="F20" s="226"/>
      <c r="G20" s="140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306</v>
      </c>
      <c r="D21" s="56">
        <f>SUM(D22:D24)</f>
        <v>10514638</v>
      </c>
      <c r="E21" s="57"/>
      <c r="F21" s="16">
        <f>SUM(F22:F24)</f>
        <v>2264</v>
      </c>
      <c r="G21" s="56">
        <f>SUM(G22:G24)</f>
        <v>55605690</v>
      </c>
    </row>
    <row r="22" spans="1:7" ht="18.95" customHeight="1" x14ac:dyDescent="0.25">
      <c r="A22" s="12" t="s">
        <v>82</v>
      </c>
      <c r="B22" s="58"/>
      <c r="C22" s="30">
        <v>294</v>
      </c>
      <c r="D22" s="31">
        <v>5639038</v>
      </c>
      <c r="E22" s="29"/>
      <c r="F22" s="30">
        <v>2198</v>
      </c>
      <c r="G22" s="31">
        <v>32502690</v>
      </c>
    </row>
    <row r="23" spans="1:7" ht="18.95" customHeight="1" x14ac:dyDescent="0.25">
      <c r="A23" s="12" t="s">
        <v>44</v>
      </c>
      <c r="B23" s="58"/>
      <c r="C23" s="41">
        <v>5</v>
      </c>
      <c r="D23" s="54">
        <v>897600</v>
      </c>
      <c r="E23" s="58"/>
      <c r="F23" s="41">
        <v>27</v>
      </c>
      <c r="G23" s="54">
        <v>6273000</v>
      </c>
    </row>
    <row r="24" spans="1:7" ht="18.95" customHeight="1" thickBot="1" x14ac:dyDescent="0.3">
      <c r="A24" s="32" t="s">
        <v>45</v>
      </c>
      <c r="B24" s="59"/>
      <c r="C24" s="25">
        <v>7</v>
      </c>
      <c r="D24" s="53">
        <v>3978000</v>
      </c>
      <c r="E24" s="59"/>
      <c r="F24" s="25">
        <v>39</v>
      </c>
      <c r="G24" s="53">
        <v>16830000</v>
      </c>
    </row>
    <row r="25" spans="1:7" ht="16.350000000000001" customHeight="1" thickTop="1" x14ac:dyDescent="0.25">
      <c r="A25" s="124" t="s">
        <v>123</v>
      </c>
    </row>
    <row r="26" spans="1:7" ht="13.5" customHeight="1" x14ac:dyDescent="0.25"/>
    <row r="27" spans="1:7" ht="22.5" customHeight="1" thickBot="1" x14ac:dyDescent="0.3">
      <c r="A27" s="213" t="s">
        <v>78</v>
      </c>
      <c r="B27" s="214"/>
      <c r="C27" s="214"/>
      <c r="D27" s="214"/>
      <c r="E27" s="214"/>
      <c r="F27" s="214"/>
      <c r="G27" s="215"/>
    </row>
    <row r="28" spans="1:7" ht="22.5" customHeight="1" thickTop="1" thickBot="1" x14ac:dyDescent="0.3">
      <c r="A28" s="119"/>
      <c r="B28" s="212" t="s">
        <v>1</v>
      </c>
      <c r="C28" s="212"/>
      <c r="D28" s="212"/>
      <c r="E28" s="212" t="s">
        <v>2</v>
      </c>
      <c r="F28" s="212"/>
      <c r="G28" s="212"/>
    </row>
    <row r="29" spans="1:7" ht="32.25" customHeight="1" thickTop="1" thickBot="1" x14ac:dyDescent="0.3">
      <c r="A29" s="132" t="s">
        <v>29</v>
      </c>
      <c r="B29" s="133" t="s">
        <v>4</v>
      </c>
      <c r="C29" s="134" t="s">
        <v>5</v>
      </c>
      <c r="D29" s="135" t="s">
        <v>6</v>
      </c>
      <c r="E29" s="133" t="s">
        <v>4</v>
      </c>
      <c r="F29" s="134" t="s">
        <v>5</v>
      </c>
      <c r="G29" s="135" t="s">
        <v>6</v>
      </c>
    </row>
    <row r="30" spans="1:7" ht="18.95" customHeight="1" thickTop="1" x14ac:dyDescent="0.25">
      <c r="A30" s="4" t="s">
        <v>80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91453</v>
      </c>
      <c r="D31" s="31"/>
      <c r="E31" s="9"/>
      <c r="F31" s="22">
        <f>C31</f>
        <v>91453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463864641</v>
      </c>
      <c r="E32" s="34"/>
      <c r="F32" s="26"/>
      <c r="G32" s="14">
        <v>3224182706</v>
      </c>
    </row>
    <row r="33" spans="1:1006" ht="19.5" customHeight="1" thickTop="1" thickBot="1" x14ac:dyDescent="0.3">
      <c r="A33" s="223" t="s">
        <v>38</v>
      </c>
      <c r="B33" s="218" t="s">
        <v>118</v>
      </c>
      <c r="C33" s="220"/>
      <c r="D33" s="224" t="s">
        <v>6</v>
      </c>
      <c r="E33" s="218" t="s">
        <v>11</v>
      </c>
      <c r="F33" s="220"/>
      <c r="G33" s="224" t="s">
        <v>6</v>
      </c>
    </row>
    <row r="34" spans="1:1006" ht="17.25" customHeight="1" thickTop="1" thickBot="1" x14ac:dyDescent="0.3">
      <c r="A34" s="223"/>
      <c r="B34" s="136"/>
      <c r="C34" s="138" t="s">
        <v>39</v>
      </c>
      <c r="D34" s="224"/>
      <c r="E34" s="136"/>
      <c r="F34" s="142" t="s">
        <v>39</v>
      </c>
      <c r="G34" s="224"/>
    </row>
    <row r="35" spans="1:1006" ht="18.95" customHeight="1" thickTop="1" x14ac:dyDescent="0.25">
      <c r="A35" s="27" t="s">
        <v>33</v>
      </c>
      <c r="B35" s="35">
        <f t="shared" ref="B35:G35" si="0">SUM(B36:B37)</f>
        <v>5186</v>
      </c>
      <c r="C35" s="36">
        <f t="shared" si="0"/>
        <v>303</v>
      </c>
      <c r="D35" s="36">
        <f t="shared" si="0"/>
        <v>4485584</v>
      </c>
      <c r="E35" s="35">
        <f t="shared" si="0"/>
        <v>5296</v>
      </c>
      <c r="F35" s="36">
        <f t="shared" si="0"/>
        <v>2056</v>
      </c>
      <c r="G35" s="37">
        <f t="shared" si="0"/>
        <v>23880988</v>
      </c>
    </row>
    <row r="36" spans="1:1006" ht="18.95" customHeight="1" x14ac:dyDescent="0.25">
      <c r="A36" s="12" t="s">
        <v>112</v>
      </c>
      <c r="B36" s="29">
        <v>5165</v>
      </c>
      <c r="C36" s="30">
        <v>303</v>
      </c>
      <c r="D36" s="31">
        <v>1986685</v>
      </c>
      <c r="E36" s="29">
        <v>5165</v>
      </c>
      <c r="F36" s="30">
        <v>2056</v>
      </c>
      <c r="G36" s="31">
        <v>10417604</v>
      </c>
    </row>
    <row r="37" spans="1:1006" ht="18.95" customHeight="1" thickBot="1" x14ac:dyDescent="0.3">
      <c r="A37" s="32" t="s">
        <v>79</v>
      </c>
      <c r="B37" s="59">
        <v>21</v>
      </c>
      <c r="C37" s="25"/>
      <c r="D37" s="53">
        <v>2498899</v>
      </c>
      <c r="E37" s="59">
        <v>131</v>
      </c>
      <c r="F37" s="25"/>
      <c r="G37" s="53">
        <v>13463384</v>
      </c>
    </row>
    <row r="38" spans="1:1006" ht="15.75" customHeight="1" thickTop="1" x14ac:dyDescent="0.25">
      <c r="A38" s="144" t="s">
        <v>137</v>
      </c>
    </row>
    <row r="39" spans="1:1006" s="76" customFormat="1" ht="15.75" customHeight="1" x14ac:dyDescent="0.25">
      <c r="A39" s="120" t="s">
        <v>116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117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13" t="s">
        <v>46</v>
      </c>
      <c r="B42" s="214"/>
      <c r="C42" s="214"/>
      <c r="D42" s="214"/>
      <c r="E42" s="214"/>
      <c r="F42" s="214"/>
      <c r="G42" s="215"/>
    </row>
    <row r="43" spans="1:1006" ht="22.5" customHeight="1" thickTop="1" thickBot="1" x14ac:dyDescent="0.3">
      <c r="A43" s="119"/>
      <c r="B43" s="212" t="s">
        <v>1</v>
      </c>
      <c r="C43" s="212"/>
      <c r="D43" s="212"/>
      <c r="E43" s="212" t="s">
        <v>2</v>
      </c>
      <c r="F43" s="212"/>
      <c r="G43" s="212"/>
    </row>
    <row r="44" spans="1:1006" ht="25.35" customHeight="1" thickTop="1" thickBot="1" x14ac:dyDescent="0.3">
      <c r="A44" s="132" t="s">
        <v>38</v>
      </c>
      <c r="B44" s="225" t="s">
        <v>125</v>
      </c>
      <c r="C44" s="226"/>
      <c r="D44" s="141" t="s">
        <v>6</v>
      </c>
      <c r="E44" s="225" t="s">
        <v>125</v>
      </c>
      <c r="F44" s="226"/>
      <c r="G44" s="141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535049</v>
      </c>
      <c r="D45" s="37">
        <f>SUM(D46:D47)</f>
        <v>4015482139</v>
      </c>
      <c r="E45" s="19"/>
      <c r="F45" s="20">
        <f>C45</f>
        <v>535049</v>
      </c>
      <c r="G45" s="37">
        <f>SUM(G46:G47)</f>
        <v>28346258781</v>
      </c>
    </row>
    <row r="46" spans="1:1006" ht="18.95" customHeight="1" x14ac:dyDescent="0.25">
      <c r="A46" s="12" t="s">
        <v>47</v>
      </c>
      <c r="B46" s="29"/>
      <c r="C46" s="22">
        <v>469964</v>
      </c>
      <c r="D46" s="31">
        <v>3523826139</v>
      </c>
      <c r="E46" s="29"/>
      <c r="F46" s="22">
        <f>C46</f>
        <v>469964</v>
      </c>
      <c r="G46" s="31">
        <v>24915999331</v>
      </c>
    </row>
    <row r="47" spans="1:1006" ht="18.95" customHeight="1" thickBot="1" x14ac:dyDescent="0.3">
      <c r="A47" s="32" t="s">
        <v>48</v>
      </c>
      <c r="B47" s="59"/>
      <c r="C47" s="25">
        <v>65085</v>
      </c>
      <c r="D47" s="14">
        <v>491656000</v>
      </c>
      <c r="E47" s="26"/>
      <c r="F47" s="26">
        <f>C47</f>
        <v>65085</v>
      </c>
      <c r="G47" s="14">
        <v>3430259450</v>
      </c>
    </row>
    <row r="48" spans="1:1006" ht="15.75" customHeight="1" thickTop="1" x14ac:dyDescent="0.25">
      <c r="A48" s="65" t="s">
        <v>126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&amp;C&amp;"微軟正黑體,粗體"&amp;16勞工保險局112年7月統計提要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Normal="100" workbookViewId="0">
      <selection sqref="A1:G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35" t="s">
        <v>49</v>
      </c>
      <c r="B1" s="236"/>
      <c r="C1" s="236"/>
      <c r="D1" s="236"/>
      <c r="E1" s="236"/>
      <c r="F1" s="236"/>
      <c r="G1" s="236"/>
      <c r="H1" s="237"/>
    </row>
    <row r="2" spans="1:8" ht="32.450000000000003" customHeight="1" thickTop="1" thickBot="1" x14ac:dyDescent="0.3">
      <c r="A2" s="125"/>
      <c r="B2" s="212" t="s">
        <v>1</v>
      </c>
      <c r="C2" s="212"/>
      <c r="D2" s="212"/>
      <c r="E2" s="212"/>
      <c r="F2" s="212" t="s">
        <v>2</v>
      </c>
      <c r="G2" s="212"/>
      <c r="H2" s="212"/>
    </row>
    <row r="3" spans="1:8" ht="29.1" customHeight="1" thickTop="1" thickBot="1" x14ac:dyDescent="0.3">
      <c r="A3" s="132" t="s">
        <v>67</v>
      </c>
      <c r="B3" s="238" t="s">
        <v>50</v>
      </c>
      <c r="C3" s="239"/>
      <c r="D3" s="240" t="s">
        <v>6</v>
      </c>
      <c r="E3" s="224"/>
      <c r="F3" s="241" t="s">
        <v>50</v>
      </c>
      <c r="G3" s="242"/>
      <c r="H3" s="135" t="s">
        <v>6</v>
      </c>
    </row>
    <row r="4" spans="1:8" ht="32.450000000000003" customHeight="1" thickTop="1" x14ac:dyDescent="0.25">
      <c r="A4" s="8" t="s">
        <v>7</v>
      </c>
      <c r="B4" s="227" t="s">
        <v>75</v>
      </c>
      <c r="C4" s="228"/>
      <c r="D4" s="228"/>
      <c r="E4" s="228"/>
      <c r="F4" s="228"/>
      <c r="G4" s="228"/>
      <c r="H4" s="229"/>
    </row>
    <row r="5" spans="1:8" ht="32.450000000000003" customHeight="1" x14ac:dyDescent="0.25">
      <c r="A5" s="8" t="s">
        <v>68</v>
      </c>
      <c r="B5" s="230"/>
      <c r="C5" s="231"/>
      <c r="D5" s="231"/>
      <c r="E5" s="231"/>
      <c r="F5" s="231"/>
      <c r="G5" s="231"/>
      <c r="H5" s="229"/>
    </row>
    <row r="6" spans="1:8" ht="32.450000000000003" customHeight="1" x14ac:dyDescent="0.25">
      <c r="A6" s="38" t="s">
        <v>51</v>
      </c>
      <c r="B6" s="230"/>
      <c r="C6" s="231"/>
      <c r="D6" s="231"/>
      <c r="E6" s="231"/>
      <c r="F6" s="231"/>
      <c r="G6" s="231"/>
      <c r="H6" s="229"/>
    </row>
    <row r="7" spans="1:8" ht="32.450000000000003" customHeight="1" thickBot="1" x14ac:dyDescent="0.3">
      <c r="A7" s="39" t="s">
        <v>52</v>
      </c>
      <c r="B7" s="232"/>
      <c r="C7" s="233"/>
      <c r="D7" s="233"/>
      <c r="E7" s="233"/>
      <c r="F7" s="233"/>
      <c r="G7" s="233"/>
      <c r="H7" s="234"/>
    </row>
    <row r="8" spans="1:8" ht="29.1" customHeight="1" thickTop="1" thickBot="1" x14ac:dyDescent="0.3">
      <c r="A8" s="223" t="s">
        <v>10</v>
      </c>
      <c r="B8" s="218" t="s">
        <v>119</v>
      </c>
      <c r="C8" s="220"/>
      <c r="D8" s="224" t="s">
        <v>6</v>
      </c>
      <c r="E8" s="225"/>
      <c r="F8" s="218" t="s">
        <v>119</v>
      </c>
      <c r="G8" s="220"/>
      <c r="H8" s="224" t="s">
        <v>6</v>
      </c>
    </row>
    <row r="9" spans="1:8" ht="25.9" customHeight="1" thickTop="1" thickBot="1" x14ac:dyDescent="0.3">
      <c r="A9" s="223"/>
      <c r="B9" s="136"/>
      <c r="C9" s="138" t="s">
        <v>85</v>
      </c>
      <c r="D9" s="224"/>
      <c r="E9" s="225"/>
      <c r="F9" s="136"/>
      <c r="G9" s="142" t="s">
        <v>85</v>
      </c>
      <c r="H9" s="224"/>
    </row>
    <row r="10" spans="1:8" ht="32.450000000000003" customHeight="1" thickTop="1" x14ac:dyDescent="0.25">
      <c r="A10" s="27" t="s">
        <v>124</v>
      </c>
      <c r="B10" s="57">
        <f>B15+B22</f>
        <v>1977261</v>
      </c>
      <c r="C10" s="16"/>
      <c r="D10" s="16"/>
      <c r="E10" s="56">
        <f>E11+E14</f>
        <v>7834133818</v>
      </c>
      <c r="F10" s="57">
        <f>F15+F22</f>
        <v>1990628</v>
      </c>
      <c r="G10" s="16"/>
      <c r="H10" s="56">
        <f>H11+H14</f>
        <v>55008773010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6071734783</v>
      </c>
      <c r="F11" s="29"/>
      <c r="G11" s="46"/>
      <c r="H11" s="54">
        <f>H12+H13</f>
        <v>42406078578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2513730975</v>
      </c>
      <c r="F12" s="29"/>
      <c r="G12" s="46"/>
      <c r="H12" s="54">
        <v>17213138579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3558003808</v>
      </c>
      <c r="F13" s="29"/>
      <c r="G13" s="46"/>
      <c r="H13" s="54">
        <v>25192939999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1762399035</v>
      </c>
      <c r="F14" s="48"/>
      <c r="G14" s="50"/>
      <c r="H14" s="55">
        <f>H17+H18+H20</f>
        <v>12602694432</v>
      </c>
    </row>
    <row r="15" spans="1:8" ht="32.450000000000003" customHeight="1" x14ac:dyDescent="0.25">
      <c r="A15" s="12" t="s">
        <v>14</v>
      </c>
      <c r="B15" s="58">
        <f>SUM(B16:B21)</f>
        <v>1975145</v>
      </c>
      <c r="C15" s="46">
        <f>SUM(C16:C21)</f>
        <v>9676</v>
      </c>
      <c r="D15" s="46"/>
      <c r="E15" s="54">
        <f>SUM(E16:E21)</f>
        <v>7693054318</v>
      </c>
      <c r="F15" s="29">
        <f t="shared" ref="F15:F21" si="0">B15</f>
        <v>1975145</v>
      </c>
      <c r="G15" s="46">
        <f>SUM(G16:G21)</f>
        <v>74936</v>
      </c>
      <c r="H15" s="54">
        <f>SUM(H16:H21)</f>
        <v>54008715471</v>
      </c>
    </row>
    <row r="16" spans="1:8" ht="32.450000000000003" customHeight="1" x14ac:dyDescent="0.25">
      <c r="A16" s="42" t="s">
        <v>55</v>
      </c>
      <c r="B16" s="58">
        <v>1389228</v>
      </c>
      <c r="C16" s="41">
        <v>8086</v>
      </c>
      <c r="D16" s="46"/>
      <c r="E16" s="54">
        <v>5403900009</v>
      </c>
      <c r="F16" s="29">
        <f t="shared" si="0"/>
        <v>1389228</v>
      </c>
      <c r="G16" s="30">
        <v>62357</v>
      </c>
      <c r="H16" s="54">
        <v>37808331450</v>
      </c>
    </row>
    <row r="17" spans="1:1014" ht="32.450000000000003" customHeight="1" x14ac:dyDescent="0.25">
      <c r="A17" s="42" t="s">
        <v>56</v>
      </c>
      <c r="B17" s="58">
        <v>397300</v>
      </c>
      <c r="C17" s="41">
        <v>33</v>
      </c>
      <c r="D17" s="46"/>
      <c r="E17" s="54">
        <v>1501568481</v>
      </c>
      <c r="F17" s="29">
        <f t="shared" si="0"/>
        <v>397300</v>
      </c>
      <c r="G17" s="41">
        <v>982</v>
      </c>
      <c r="H17" s="54">
        <v>10777489328</v>
      </c>
    </row>
    <row r="18" spans="1:1014" ht="32.450000000000003" customHeight="1" x14ac:dyDescent="0.25">
      <c r="A18" s="42" t="s">
        <v>57</v>
      </c>
      <c r="B18" s="58">
        <v>44012</v>
      </c>
      <c r="C18" s="41">
        <v>400</v>
      </c>
      <c r="D18" s="46"/>
      <c r="E18" s="54">
        <v>166294452</v>
      </c>
      <c r="F18" s="29">
        <f t="shared" si="0"/>
        <v>44012</v>
      </c>
      <c r="G18" s="41">
        <v>3270</v>
      </c>
      <c r="H18" s="54">
        <v>1162557956</v>
      </c>
    </row>
    <row r="19" spans="1:1014" ht="32.450000000000003" customHeight="1" x14ac:dyDescent="0.25">
      <c r="A19" s="42" t="s">
        <v>71</v>
      </c>
      <c r="B19" s="58">
        <v>7706</v>
      </c>
      <c r="C19" s="41">
        <v>63</v>
      </c>
      <c r="D19" s="46"/>
      <c r="E19" s="54">
        <v>28027614</v>
      </c>
      <c r="F19" s="29">
        <f t="shared" si="0"/>
        <v>7706</v>
      </c>
      <c r="G19" s="30">
        <v>425</v>
      </c>
      <c r="H19" s="54">
        <v>198370720</v>
      </c>
    </row>
    <row r="20" spans="1:1014" ht="32.450000000000003" customHeight="1" x14ac:dyDescent="0.25">
      <c r="A20" s="42" t="s">
        <v>58</v>
      </c>
      <c r="B20" s="58">
        <v>18575</v>
      </c>
      <c r="C20" s="41">
        <v>46</v>
      </c>
      <c r="D20" s="46"/>
      <c r="E20" s="54">
        <v>94536102</v>
      </c>
      <c r="F20" s="29">
        <f t="shared" si="0"/>
        <v>18575</v>
      </c>
      <c r="G20" s="41">
        <v>373</v>
      </c>
      <c r="H20" s="54">
        <v>662647148</v>
      </c>
    </row>
    <row r="21" spans="1:1014" ht="32.450000000000003" customHeight="1" x14ac:dyDescent="0.25">
      <c r="A21" s="42" t="s">
        <v>59</v>
      </c>
      <c r="B21" s="58">
        <v>118324</v>
      </c>
      <c r="C21" s="46">
        <v>1048</v>
      </c>
      <c r="D21" s="46"/>
      <c r="E21" s="54">
        <v>498727660</v>
      </c>
      <c r="F21" s="29">
        <f t="shared" si="0"/>
        <v>118324</v>
      </c>
      <c r="G21" s="46">
        <v>7529</v>
      </c>
      <c r="H21" s="54">
        <v>3399318869</v>
      </c>
    </row>
    <row r="22" spans="1:1014" ht="32.450000000000003" customHeight="1" x14ac:dyDescent="0.25">
      <c r="A22" s="60" t="s">
        <v>13</v>
      </c>
      <c r="B22" s="61">
        <f>SUM(B23:B24)</f>
        <v>2116</v>
      </c>
      <c r="C22" s="62"/>
      <c r="D22" s="62"/>
      <c r="E22" s="63">
        <f>SUM(E23:E24)</f>
        <v>141079500</v>
      </c>
      <c r="F22" s="61">
        <f>SUM(F23:F24)</f>
        <v>15483</v>
      </c>
      <c r="G22" s="64"/>
      <c r="H22" s="63">
        <f>SUM(H23:H24)</f>
        <v>1000057539</v>
      </c>
    </row>
    <row r="23" spans="1:1014" ht="32.450000000000003" customHeight="1" x14ac:dyDescent="0.25">
      <c r="A23" s="42" t="s">
        <v>60</v>
      </c>
      <c r="B23" s="58">
        <v>1129</v>
      </c>
      <c r="C23" s="46"/>
      <c r="D23" s="46"/>
      <c r="E23" s="54">
        <v>44737440</v>
      </c>
      <c r="F23" s="58">
        <v>8521</v>
      </c>
      <c r="G23" s="46"/>
      <c r="H23" s="31">
        <v>332348334</v>
      </c>
    </row>
    <row r="24" spans="1:1014" ht="32.450000000000003" customHeight="1" thickBot="1" x14ac:dyDescent="0.3">
      <c r="A24" s="43" t="s">
        <v>61</v>
      </c>
      <c r="B24" s="59">
        <v>987</v>
      </c>
      <c r="C24" s="25"/>
      <c r="D24" s="25"/>
      <c r="E24" s="53">
        <v>96342060</v>
      </c>
      <c r="F24" s="59">
        <v>6962</v>
      </c>
      <c r="G24" s="25"/>
      <c r="H24" s="14">
        <v>667709205</v>
      </c>
    </row>
    <row r="25" spans="1:1014" s="45" customFormat="1" ht="21.75" customHeight="1" thickTop="1" x14ac:dyDescent="0.25">
      <c r="A25" s="18" t="s">
        <v>127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120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72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44" t="s">
        <v>138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121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117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&amp;C&amp;"微軟正黑體,粗體"&amp;16勞工保險局112年7月統計提要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2023-09-05T06:37:14Z</dcterms:created>
  <dcterms:modified xsi:type="dcterms:W3CDTF">2023-09-05T08:04:07Z</dcterms:modified>
  <dc:language/>
</cp:coreProperties>
</file>