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0E7C764E-DA6E-44E5-A6E8-29EC033F45F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災保險及保護" sheetId="17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6" l="1"/>
  <c r="E23" i="16" l="1"/>
  <c r="E20" i="16"/>
  <c r="E17" i="16"/>
  <c r="G45" i="18" l="1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F19" i="17" l="1"/>
  <c r="F16" i="17"/>
  <c r="H17" i="17"/>
  <c r="F17" i="17"/>
  <c r="H14" i="17"/>
  <c r="H12" i="17"/>
  <c r="G12" i="17"/>
  <c r="H11" i="17"/>
  <c r="F11" i="17"/>
  <c r="E17" i="17"/>
  <c r="E14" i="17"/>
  <c r="C17" i="17"/>
  <c r="C14" i="17"/>
  <c r="E12" i="17"/>
  <c r="E11" i="17"/>
  <c r="D12" i="17"/>
  <c r="C12" i="17"/>
  <c r="C11" i="17"/>
  <c r="G5" i="17"/>
  <c r="E15" i="16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F4" i="17"/>
  <c r="F12" i="17" l="1"/>
  <c r="F10" i="17" s="1"/>
  <c r="E10" i="17"/>
  <c r="F14" i="17"/>
  <c r="H10" i="17"/>
  <c r="G10" i="16"/>
  <c r="C10" i="17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E12" i="10" s="1"/>
  <c r="H6" i="10"/>
  <c r="E6" i="10"/>
  <c r="D6" i="10"/>
  <c r="G5" i="10"/>
  <c r="H12" i="10" l="1"/>
  <c r="B12" i="10"/>
  <c r="E22" i="2" l="1"/>
  <c r="F23" i="2"/>
  <c r="B28" i="2"/>
  <c r="C28" i="2"/>
  <c r="D28" i="2"/>
  <c r="E28" i="2"/>
  <c r="F28" i="2"/>
  <c r="G28" i="2"/>
  <c r="C12" i="2" l="1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<sst xmlns="http://schemas.openxmlformats.org/spreadsheetml/2006/main" count="315" uniqueCount="145">
  <si>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</si>
  <si>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</si>
  <si>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</si>
  <si>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</si>
  <si>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</si>
  <si>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</si>
  <si>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</si>
  <si>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</si>
  <si>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</si>
  <si>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</si>
  <si>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</si>
  <si>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</si>
  <si>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</si>
  <si>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</si>
  <si>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</si>
  <si>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</si>
  <si>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</si>
  <si>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</si>
  <si>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</si>
  <si>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</si>
  <si>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</si>
  <si>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</si>
  <si>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</si>
  <si>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</si>
  <si>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</si>
  <si>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</si>
  <si>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</si>
  <si>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</si>
  <si>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</si>
  <si>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</si>
  <si>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</si>
  <si>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</si>
  <si>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</si>
  <si>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</si>
  <si>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</si>
  <si>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</si>
  <si>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</si>
  <si>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</si>
  <si>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</si>
  <si>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</si>
  <si>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</si>
  <si>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</si>
  <si>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</si>
  <si>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</si>
  <si>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</si>
  <si>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</si>
  <si>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</si>
  <si>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</si>
  <si>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</si>
  <si>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</si>
  <si>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</si>
  <si>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</si>
  <si>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</si>
  <si>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</si>
  <si>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</si>
  <si>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</si>
  <si>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</si>
  <si>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</si>
  <si>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</si>
  <si>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</si>
  <si>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</si>
  <si>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</si>
  <si>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</si>
  <si>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</si>
  <si>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</si>
  <si>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</si>
  <si>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</si>
  <si>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</si>
  <si>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</si>
  <si>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</si>
  <si>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</si>
  <si>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</si>
  <si>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</si>
  <si>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</si>
  <si>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</si>
  <si>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</si>
  <si>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</si>
  <si>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</si>
  <si>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</si>
  <si>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</si>
  <si>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</si>
  <si>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</si>
  <si>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</si>
  <si>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</si>
  <si>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【勞工職災保險及保護】</t>
    <phoneticPr fontId="6" type="noConversion"/>
  </si>
  <si>
    <t>投保單位(月底)</t>
    <phoneticPr fontId="6" type="noConversion"/>
  </si>
  <si>
    <t>被保險人數(月底)(註2)</t>
    <phoneticPr fontId="6" type="noConversion"/>
  </si>
  <si>
    <t>給付項目</t>
    <phoneticPr fontId="6" type="noConversion"/>
  </si>
  <si>
    <t>年金首發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</si>
  <si>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</si>
  <si>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</si>
  <si>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</si>
  <si>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</si>
  <si>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</si>
  <si>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</si>
  <si>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</si>
  <si>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</si>
  <si>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</si>
  <si>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</si>
  <si>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已
加
保
者</t>
    <phoneticPr fontId="6" type="noConversion"/>
  </si>
  <si>
    <t>照護補助-傷病住院</t>
    <phoneticPr fontId="6" type="noConversion"/>
  </si>
  <si>
    <t>未
加
保
者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</si>
  <si>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</si>
  <si>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</si>
  <si>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</si>
  <si>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</si>
  <si>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</si>
  <si>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</si>
  <si>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</si>
  <si>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</si>
  <si>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</si>
  <si>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</si>
  <si>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</si>
  <si>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</si>
  <si>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</si>
  <si>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日起農民健康保險月投保金額調整為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元，保險費率維持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</si>
  <si>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</rPr>
      <t>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月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微軟正黑體"/>
        <family val="2"/>
        <charset val="136"/>
      </rPr>
      <t>日起農民職業災害保險月投保金額調整為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元，保險費率調整為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</si>
  <si>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</si>
  <si>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</si>
  <si>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</si>
  <si>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</si>
  <si>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</si>
  <si>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</si>
  <si>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6.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</si>
  <si>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8.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</si>
  <si>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被保險人負擔(註4)</t>
    <phoneticPr fontId="6" type="noConversion"/>
  </si>
  <si>
    <t>政府補助(註4)</t>
    <phoneticPr fontId="6" type="noConversion"/>
  </si>
  <si>
    <t>保險給付(註5)</t>
    <phoneticPr fontId="6" type="noConversion"/>
  </si>
  <si>
    <t>基本保證年金(註6)</t>
    <phoneticPr fontId="6" type="noConversion"/>
  </si>
  <si>
    <t>④身心障礙年金(註7)</t>
    <phoneticPr fontId="6" type="noConversion"/>
  </si>
  <si>
    <r>
      <t>註：</t>
    </r>
    <r>
      <rPr>
        <sz val="12"/>
        <color rgb="FF000000"/>
        <rFont val="微軟正黑體"/>
        <family val="2"/>
        <charset val="136"/>
      </rPr>
      <t>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</si>
  <si>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>4. 112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微軟正黑體"/>
        <family val="2"/>
        <charset val="136"/>
      </rPr>
      <t>月至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微軟正黑體"/>
        <family val="2"/>
        <charset val="136"/>
      </rPr>
      <t>月被保險人負擔之應計保險費，由主管機關補助</t>
    </r>
    <r>
      <rPr>
        <sz val="12"/>
        <color rgb="FF000000"/>
        <rFont val="Times New Roman"/>
        <family val="1"/>
      </rPr>
      <t>50%</t>
    </r>
    <r>
      <rPr>
        <sz val="12"/>
        <color rgb="FF000000"/>
        <rFont val="微軟正黑體"/>
        <family val="2"/>
        <charset val="136"/>
      </rPr>
      <t>，補助部分於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月及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月統計。</t>
    </r>
    <phoneticPr fontId="6" type="noConversion"/>
  </si>
  <si>
    <t>7、8月數</t>
    <phoneticPr fontId="6" type="noConversion"/>
  </si>
  <si>
    <t>8月數</t>
    <phoneticPr fontId="6" type="noConversion"/>
  </si>
  <si>
    <t>7月</t>
    <phoneticPr fontId="6" type="noConversion"/>
  </si>
  <si>
    <t>8月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</si>
  <si>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1,664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8,342,910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66,329,492</t>
    </r>
    <r>
      <rPr>
        <sz val="12"/>
        <rFont val="微軟正黑體"/>
        <family val="2"/>
        <charset val="136"/>
      </rPr>
      <t>元；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</si>
  <si>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</si>
  <si>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</rPr>
      <t xml:space="preserve"> 521,693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</si>
  <si>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7,391,668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1,042,088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</si>
  <si>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5.70 %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</si>
  <si>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包含續發收回案</t>
    </r>
    <r>
      <rPr>
        <sz val="12"/>
        <rFont val="Times New Roman"/>
        <family val="1"/>
      </rPr>
      <t>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</si>
  <si>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7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月累計件數，金額及首發件數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</si>
  <si>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26,400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9.77%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</si>
  <si>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>7. 8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 xml:space="preserve"> 951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375,702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2,638,240</t>
    </r>
    <r>
      <rPr>
        <sz val="12"/>
        <rFont val="微軟正黑體"/>
        <family val="2"/>
        <charset val="136"/>
      </rPr>
      <t>元；首發人數不含勞併國。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</si>
</sst>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20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10.5"/>
      <color rgb="FF000000"/>
      <name val="微軟正黑體"/>
      <family val="2"/>
      <charset val="136"/>
    </font>
    <font>
      <sz val="10.5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3"/>
      <color rgb="FF000000"/>
      <name val="Times New Roman"/>
      <family val="1"/>
    </font>
    <font>
      <sz val="12"/>
      <color rgb="FF000000"/>
      <name val="Times New Roman"/>
      <family val="2"/>
      <charset val="136"/>
    </font>
    <font>
      <sz val="12"/>
      <name val="Times New Roman"/>
      <family val="2"/>
      <charset val="136"/>
    </font>
    <font>
      <sz val="12"/>
      <color rgb="FF7030A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4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4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4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0" fillId="0" borderId="0" xfId="2" applyFont="1">
      <alignment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18" fillId="0" borderId="0" xfId="2" applyFont="1">
      <alignment vertical="center"/>
    </xf>
    <xf numFmtId="0" fontId="1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0" fontId="18" fillId="0" borderId="0" xfId="2" applyFont="1" applyFill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0" fontId="19" fillId="0" borderId="0" xfId="2" applyFo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1" fillId="0" borderId="55" xfId="2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1" fillId="0" borderId="58" xfId="2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4" fillId="0" borderId="67" xfId="2" applyFont="1" applyBorder="1" applyAlignment="1">
      <alignment vertical="center" wrapText="1"/>
    </xf>
    <xf numFmtId="0" fontId="15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4" fillId="0" borderId="50" xfId="2" applyFont="1" applyBorder="1" applyAlignment="1">
      <alignment vertical="center" wrapText="1"/>
    </xf>
    <xf numFmtId="0" fontId="15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  <xf numFmtId="177" fontId="1" fillId="0" borderId="10" xfId="0" applyNumberFormat="1" applyFont="1" applyFill="1" applyBorder="1" applyAlignment="1">
      <alignment horizontal="left" vertical="center"/>
    </xf>
    <xf numFmtId="177" fontId="1" fillId="0" borderId="4" xfId="0" applyNumberFormat="1" applyFont="1" applyFill="1" applyBorder="1" applyAlignment="1">
      <alignment horizontal="left" vertical="center"/>
    </xf>
    <xf numFmtId="177" fontId="1" fillId="0" borderId="5" xfId="0" applyNumberFormat="1" applyFont="1" applyFill="1" applyBorder="1">
      <alignment vertical="center"/>
    </xf>
    <xf numFmtId="177" fontId="1" fillId="0" borderId="3" xfId="0" applyNumberFormat="1" applyFont="1" applyFill="1" applyBorder="1">
      <alignment vertical="center"/>
    </xf>
    <xf numFmtId="177" fontId="1" fillId="0" borderId="0" xfId="0" applyNumberFormat="1" applyFont="1" applyFill="1" applyAlignment="1">
      <alignment horizontal="left" vertical="center"/>
    </xf>
    <xf numFmtId="177" fontId="1" fillId="0" borderId="7" xfId="0" applyNumberFormat="1" applyFont="1" applyFill="1" applyBorder="1">
      <alignment vertical="center"/>
    </xf>
    <xf numFmtId="177" fontId="1" fillId="0" borderId="11" xfId="0" applyNumberFormat="1" applyFont="1" applyFill="1" applyBorder="1">
      <alignment vertical="center"/>
    </xf>
    <xf numFmtId="177" fontId="1" fillId="0" borderId="12" xfId="0" applyNumberFormat="1" applyFont="1" applyFill="1" applyBorder="1">
      <alignment vertical="center"/>
    </xf>
    <xf numFmtId="177" fontId="1" fillId="0" borderId="8" xfId="0" applyNumberFormat="1" applyFont="1" applyFill="1" applyBorder="1">
      <alignment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31"/>
  <sheetViews>
    <sheetView tabSelected="1" zoomScaleNormal="10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80" t="s">
        <v>0</v>
      </c>
      <c r="B1" s="181"/>
      <c r="C1" s="181"/>
      <c r="D1" s="181"/>
      <c r="E1" s="181"/>
      <c r="F1" s="181"/>
      <c r="G1" s="182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3" t="s">
        <v>1</v>
      </c>
      <c r="C2" s="183"/>
      <c r="D2" s="183"/>
      <c r="E2" s="183" t="s">
        <v>2</v>
      </c>
      <c r="F2" s="183"/>
      <c r="G2" s="183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41" t="s">
        <v>3</v>
      </c>
      <c r="B3" s="142" t="s">
        <v>4</v>
      </c>
      <c r="C3" s="143" t="s">
        <v>5</v>
      </c>
      <c r="D3" s="144" t="s">
        <v>6</v>
      </c>
      <c r="E3" s="142" t="s">
        <v>4</v>
      </c>
      <c r="F3" s="143" t="s">
        <v>5</v>
      </c>
      <c r="G3" s="144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601042</v>
      </c>
      <c r="C4" s="63"/>
      <c r="D4" s="64"/>
      <c r="E4" s="62">
        <f>B4</f>
        <v>601042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10385137</v>
      </c>
      <c r="D5" s="66"/>
      <c r="E5" s="65"/>
      <c r="F5" s="110">
        <f>C5</f>
        <v>10385137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34467</v>
      </c>
      <c r="E6" s="67"/>
      <c r="F6" s="67"/>
      <c r="G6" s="66">
        <v>34355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39664034101</v>
      </c>
      <c r="E7" s="67"/>
      <c r="F7" s="67"/>
      <c r="G7" s="66">
        <v>316430529928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4" t="s">
        <v>10</v>
      </c>
      <c r="B8" s="185" t="s">
        <v>11</v>
      </c>
      <c r="C8" s="186"/>
      <c r="D8" s="187" t="s">
        <v>6</v>
      </c>
      <c r="E8" s="185" t="s">
        <v>11</v>
      </c>
      <c r="F8" s="186"/>
      <c r="G8" s="187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4"/>
      <c r="B9" s="145"/>
      <c r="C9" s="146" t="s">
        <v>79</v>
      </c>
      <c r="D9" s="187"/>
      <c r="E9" s="145"/>
      <c r="F9" s="146" t="s">
        <v>79</v>
      </c>
      <c r="G9" s="187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1802847</v>
      </c>
      <c r="C10" s="69"/>
      <c r="D10" s="64">
        <f>D11+D12</f>
        <v>44403114163</v>
      </c>
      <c r="E10" s="111">
        <f>E11+E12</f>
        <v>2685016</v>
      </c>
      <c r="F10" s="69"/>
      <c r="G10" s="64">
        <f>G11+G12</f>
        <v>346244512108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56021</v>
      </c>
      <c r="C11" s="70"/>
      <c r="D11" s="113">
        <f>D13+D14+D16+D19+D22</f>
        <v>11786763872</v>
      </c>
      <c r="E11" s="112">
        <f>E13+E14+E16+E19+E22</f>
        <v>938190</v>
      </c>
      <c r="F11" s="70"/>
      <c r="G11" s="113">
        <f>G13+G14+G16+G19+G22</f>
        <v>95913003412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1746826</v>
      </c>
      <c r="C12" s="115">
        <f t="shared" si="0"/>
        <v>15025</v>
      </c>
      <c r="D12" s="116">
        <f t="shared" si="0"/>
        <v>32616350291</v>
      </c>
      <c r="E12" s="114">
        <f t="shared" si="0"/>
        <v>1746826</v>
      </c>
      <c r="F12" s="115">
        <f t="shared" si="0"/>
        <v>113504</v>
      </c>
      <c r="G12" s="116">
        <f t="shared" si="0"/>
        <v>250331508696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81</v>
      </c>
      <c r="B13" s="165">
        <v>9744</v>
      </c>
      <c r="C13" s="117"/>
      <c r="D13" s="166">
        <v>668224450</v>
      </c>
      <c r="E13" s="165">
        <v>71070</v>
      </c>
      <c r="F13" s="117"/>
      <c r="G13" s="166">
        <v>4866969826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20559</v>
      </c>
      <c r="C14" s="68"/>
      <c r="D14" s="119">
        <v>116288660</v>
      </c>
      <c r="E14" s="118">
        <v>666530</v>
      </c>
      <c r="F14" s="68"/>
      <c r="G14" s="119">
        <v>1919404366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6966</v>
      </c>
      <c r="C15" s="68"/>
      <c r="D15" s="119">
        <f>D16+D17</f>
        <v>502446709</v>
      </c>
      <c r="E15" s="118">
        <f>E16+E17</f>
        <v>20053</v>
      </c>
      <c r="F15" s="68"/>
      <c r="G15" s="119">
        <f>G16+G17</f>
        <v>3703886877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2112</v>
      </c>
      <c r="C16" s="57"/>
      <c r="D16" s="71">
        <v>448140656</v>
      </c>
      <c r="E16" s="62">
        <v>15199</v>
      </c>
      <c r="F16" s="57"/>
      <c r="G16" s="71">
        <v>3278696046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82</v>
      </c>
      <c r="B17" s="62">
        <v>4854</v>
      </c>
      <c r="C17" s="57">
        <v>29</v>
      </c>
      <c r="D17" s="71">
        <v>54306053</v>
      </c>
      <c r="E17" s="62">
        <f>B17</f>
        <v>4854</v>
      </c>
      <c r="F17" s="57">
        <v>256</v>
      </c>
      <c r="G17" s="71">
        <v>425190831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83</v>
      </c>
      <c r="B18" s="118">
        <f>B19+B20</f>
        <v>1704629</v>
      </c>
      <c r="C18" s="68"/>
      <c r="D18" s="119">
        <f>D19+D20</f>
        <v>39843025119</v>
      </c>
      <c r="E18" s="118">
        <f>E19+E20</f>
        <v>1765788</v>
      </c>
      <c r="F18" s="68"/>
      <c r="G18" s="119">
        <f>G19+G20</f>
        <v>310394945016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9004</v>
      </c>
      <c r="C19" s="57"/>
      <c r="D19" s="71">
        <v>7874294049</v>
      </c>
      <c r="E19" s="62">
        <v>70163</v>
      </c>
      <c r="F19" s="57"/>
      <c r="G19" s="71">
        <v>65027815445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1695625</v>
      </c>
      <c r="C20" s="57">
        <v>14394</v>
      </c>
      <c r="D20" s="71">
        <v>31968731070</v>
      </c>
      <c r="E20" s="62">
        <f>B20</f>
        <v>1695625</v>
      </c>
      <c r="F20" s="57">
        <v>108469</v>
      </c>
      <c r="G20" s="71">
        <v>245367129571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60949</v>
      </c>
      <c r="C21" s="68"/>
      <c r="D21" s="119">
        <f>D22+D23</f>
        <v>3273129225</v>
      </c>
      <c r="E21" s="118">
        <f>E22+E23</f>
        <v>161575</v>
      </c>
      <c r="F21" s="68"/>
      <c r="G21" s="119">
        <f>G22+G23</f>
        <v>25359306023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14602</v>
      </c>
      <c r="C22" s="57"/>
      <c r="D22" s="71">
        <v>2679816057</v>
      </c>
      <c r="E22" s="62">
        <v>115228</v>
      </c>
      <c r="F22" s="57"/>
      <c r="G22" s="71">
        <v>20820117729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46347</v>
      </c>
      <c r="C23" s="167">
        <v>602</v>
      </c>
      <c r="D23" s="168">
        <v>593313168</v>
      </c>
      <c r="E23" s="121">
        <f>B23</f>
        <v>46347</v>
      </c>
      <c r="F23" s="167">
        <v>4779</v>
      </c>
      <c r="G23" s="168">
        <v>4539188294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35" t="s">
        <v>106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69" t="s">
        <v>136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105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108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109</v>
      </c>
    </row>
    <row r="30" spans="1:1014" x14ac:dyDescent="0.25">
      <c r="A30" s="179"/>
    </row>
    <row r="31" spans="1:1014" x14ac:dyDescent="0.25">
      <c r="A31" s="169"/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3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&amp;C&amp;"微軟正黑體,粗體"&amp;16勞工保險局112年8月統計提要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R37"/>
  <sheetViews>
    <sheetView zoomScaleNormal="100" workbookViewId="0">
      <selection sqref="A1:H1"/>
    </sheetView>
  </sheetViews>
  <sheetFormatPr defaultRowHeight="16.5" x14ac:dyDescent="0.25"/>
  <cols>
    <col min="1" max="1" width="3.875" style="48" customWidth="1"/>
    <col min="2" max="2" width="19.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80" t="s">
        <v>84</v>
      </c>
      <c r="B1" s="180"/>
      <c r="C1" s="181"/>
      <c r="D1" s="181"/>
      <c r="E1" s="181"/>
      <c r="F1" s="181"/>
      <c r="G1" s="181"/>
      <c r="H1" s="182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229"/>
      <c r="B2" s="230"/>
      <c r="C2" s="183" t="s">
        <v>1</v>
      </c>
      <c r="D2" s="183"/>
      <c r="E2" s="183"/>
      <c r="F2" s="183" t="s">
        <v>2</v>
      </c>
      <c r="G2" s="183"/>
      <c r="H2" s="183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231" t="s">
        <v>80</v>
      </c>
      <c r="B3" s="232"/>
      <c r="C3" s="142" t="s">
        <v>4</v>
      </c>
      <c r="D3" s="143" t="s">
        <v>5</v>
      </c>
      <c r="E3" s="144" t="s">
        <v>6</v>
      </c>
      <c r="F3" s="142" t="s">
        <v>4</v>
      </c>
      <c r="G3" s="143" t="s">
        <v>5</v>
      </c>
      <c r="H3" s="144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6.1" customHeight="1" thickTop="1" x14ac:dyDescent="0.25">
      <c r="A4" s="227" t="s">
        <v>85</v>
      </c>
      <c r="B4" s="228"/>
      <c r="C4" s="62">
        <v>804957</v>
      </c>
      <c r="D4" s="63"/>
      <c r="E4" s="64"/>
      <c r="F4" s="62">
        <f>C4</f>
        <v>804957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6.1" customHeight="1" x14ac:dyDescent="0.25">
      <c r="A5" s="219" t="s">
        <v>86</v>
      </c>
      <c r="B5" s="220"/>
      <c r="C5" s="65"/>
      <c r="D5" s="110">
        <v>11064819</v>
      </c>
      <c r="E5" s="66"/>
      <c r="F5" s="65"/>
      <c r="G5" s="110">
        <f>D5</f>
        <v>11064819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6.1" customHeight="1" x14ac:dyDescent="0.25">
      <c r="A6" s="219" t="s">
        <v>8</v>
      </c>
      <c r="B6" s="220"/>
      <c r="C6" s="67"/>
      <c r="D6" s="67"/>
      <c r="E6" s="66">
        <v>39111</v>
      </c>
      <c r="F6" s="67"/>
      <c r="G6" s="67"/>
      <c r="H6" s="66">
        <v>38986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6.1" customHeight="1" thickBot="1" x14ac:dyDescent="0.3">
      <c r="A7" s="221" t="s">
        <v>9</v>
      </c>
      <c r="B7" s="222"/>
      <c r="C7" s="67"/>
      <c r="D7" s="67"/>
      <c r="E7" s="66">
        <v>808099485</v>
      </c>
      <c r="F7" s="67"/>
      <c r="G7" s="67"/>
      <c r="H7" s="66">
        <v>6424495639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223" t="s">
        <v>87</v>
      </c>
      <c r="B8" s="224"/>
      <c r="C8" s="185" t="s">
        <v>11</v>
      </c>
      <c r="D8" s="186"/>
      <c r="E8" s="187" t="s">
        <v>6</v>
      </c>
      <c r="F8" s="185" t="s">
        <v>11</v>
      </c>
      <c r="G8" s="186"/>
      <c r="H8" s="187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25"/>
      <c r="B9" s="226"/>
      <c r="C9" s="145"/>
      <c r="D9" s="146" t="s">
        <v>88</v>
      </c>
      <c r="E9" s="187"/>
      <c r="F9" s="145"/>
      <c r="G9" s="146" t="s">
        <v>88</v>
      </c>
      <c r="H9" s="187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6.1" customHeight="1" thickTop="1" thickBot="1" x14ac:dyDescent="0.3">
      <c r="A10" s="211" t="s">
        <v>12</v>
      </c>
      <c r="B10" s="212"/>
      <c r="C10" s="111">
        <f>C11+C12</f>
        <v>11519</v>
      </c>
      <c r="D10" s="69"/>
      <c r="E10" s="64">
        <f>E11+E12</f>
        <v>354984084</v>
      </c>
      <c r="F10" s="111">
        <f>F11+F12</f>
        <v>1099434</v>
      </c>
      <c r="G10" s="69"/>
      <c r="H10" s="64">
        <f>H11+H12</f>
        <v>4488857935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6.1" customHeight="1" x14ac:dyDescent="0.25">
      <c r="A11" s="213" t="s">
        <v>13</v>
      </c>
      <c r="B11" s="214"/>
      <c r="C11" s="112">
        <f>C13+C15+C18+C20+C21</f>
        <v>8946</v>
      </c>
      <c r="D11" s="70"/>
      <c r="E11" s="113">
        <f>E13+E15+E18+E20+E21</f>
        <v>316285217</v>
      </c>
      <c r="F11" s="112">
        <f>F13+F15+F18+F20+F21</f>
        <v>1096861</v>
      </c>
      <c r="G11" s="70"/>
      <c r="H11" s="113">
        <f>H13+H15+H18+H20+H21</f>
        <v>4201345444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6.1" customHeight="1" thickBot="1" x14ac:dyDescent="0.3">
      <c r="A12" s="215" t="s">
        <v>14</v>
      </c>
      <c r="B12" s="216"/>
      <c r="C12" s="114">
        <f t="shared" ref="C12:H12" si="0">C16+C19</f>
        <v>2573</v>
      </c>
      <c r="D12" s="115">
        <f t="shared" si="0"/>
        <v>46</v>
      </c>
      <c r="E12" s="116">
        <f t="shared" si="0"/>
        <v>38698867</v>
      </c>
      <c r="F12" s="114">
        <f t="shared" si="0"/>
        <v>2573</v>
      </c>
      <c r="G12" s="115">
        <f t="shared" si="0"/>
        <v>276</v>
      </c>
      <c r="H12" s="116">
        <f t="shared" si="0"/>
        <v>287512491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6.1" customHeight="1" x14ac:dyDescent="0.25">
      <c r="A13" s="217" t="s">
        <v>16</v>
      </c>
      <c r="B13" s="218"/>
      <c r="C13" s="170">
        <v>8701</v>
      </c>
      <c r="D13" s="72"/>
      <c r="E13" s="171">
        <v>200731751</v>
      </c>
      <c r="F13" s="170">
        <v>65452</v>
      </c>
      <c r="G13" s="72"/>
      <c r="H13" s="171">
        <v>1706865666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6.1" customHeight="1" x14ac:dyDescent="0.25">
      <c r="A14" s="205" t="s">
        <v>89</v>
      </c>
      <c r="B14" s="206"/>
      <c r="C14" s="62">
        <f>C15+C16</f>
        <v>828</v>
      </c>
      <c r="D14" s="57"/>
      <c r="E14" s="71">
        <f>E15+E16</f>
        <v>72145289</v>
      </c>
      <c r="F14" s="62">
        <f>F15+F16</f>
        <v>1840</v>
      </c>
      <c r="G14" s="57"/>
      <c r="H14" s="71">
        <f>H15+H16</f>
        <v>539325915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6.1" customHeight="1" x14ac:dyDescent="0.25">
      <c r="A15" s="207" t="s">
        <v>18</v>
      </c>
      <c r="B15" s="208"/>
      <c r="C15" s="62">
        <v>162</v>
      </c>
      <c r="D15" s="57"/>
      <c r="E15" s="71">
        <v>60783779</v>
      </c>
      <c r="F15" s="62">
        <v>1174</v>
      </c>
      <c r="G15" s="57"/>
      <c r="H15" s="71">
        <v>462745098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6.1" customHeight="1" x14ac:dyDescent="0.25">
      <c r="A16" s="209" t="s">
        <v>90</v>
      </c>
      <c r="B16" s="210"/>
      <c r="C16" s="62">
        <v>666</v>
      </c>
      <c r="D16" s="57">
        <v>10</v>
      </c>
      <c r="E16" s="71">
        <v>11361510</v>
      </c>
      <c r="F16" s="62">
        <f>C16</f>
        <v>666</v>
      </c>
      <c r="G16" s="57">
        <v>62</v>
      </c>
      <c r="H16" s="71">
        <v>76580817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6.1" customHeight="1" x14ac:dyDescent="0.25">
      <c r="A17" s="205" t="s">
        <v>20</v>
      </c>
      <c r="B17" s="206"/>
      <c r="C17" s="118">
        <f>C18+C19</f>
        <v>1970</v>
      </c>
      <c r="D17" s="68"/>
      <c r="E17" s="119">
        <f>E18+E19</f>
        <v>80266292</v>
      </c>
      <c r="F17" s="118">
        <f>F18+F19</f>
        <v>2294</v>
      </c>
      <c r="G17" s="68"/>
      <c r="H17" s="119">
        <f>H18+H19</f>
        <v>536315939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6.1" customHeight="1" x14ac:dyDescent="0.25">
      <c r="A18" s="207" t="s">
        <v>18</v>
      </c>
      <c r="B18" s="208"/>
      <c r="C18" s="62">
        <v>63</v>
      </c>
      <c r="D18" s="57"/>
      <c r="E18" s="71">
        <v>52928935</v>
      </c>
      <c r="F18" s="62">
        <v>387</v>
      </c>
      <c r="G18" s="57"/>
      <c r="H18" s="71">
        <v>325384265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6.1" customHeight="1" x14ac:dyDescent="0.25">
      <c r="A19" s="209" t="s">
        <v>90</v>
      </c>
      <c r="B19" s="210"/>
      <c r="C19" s="62">
        <v>1907</v>
      </c>
      <c r="D19" s="57">
        <v>36</v>
      </c>
      <c r="E19" s="71">
        <v>27337357</v>
      </c>
      <c r="F19" s="62">
        <f>C19</f>
        <v>1907</v>
      </c>
      <c r="G19" s="57">
        <v>214</v>
      </c>
      <c r="H19" s="71">
        <v>210931674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6.1" customHeight="1" x14ac:dyDescent="0.25">
      <c r="A20" s="195" t="s">
        <v>91</v>
      </c>
      <c r="B20" s="196"/>
      <c r="C20" s="170">
        <v>0</v>
      </c>
      <c r="D20" s="72"/>
      <c r="E20" s="171">
        <v>231111</v>
      </c>
      <c r="F20" s="170">
        <v>4</v>
      </c>
      <c r="G20" s="72"/>
      <c r="H20" s="171">
        <v>4318565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6.1" customHeight="1" thickBot="1" x14ac:dyDescent="0.3">
      <c r="A21" s="197" t="s">
        <v>77</v>
      </c>
      <c r="B21" s="198"/>
      <c r="C21" s="172">
        <v>20</v>
      </c>
      <c r="D21" s="106"/>
      <c r="E21" s="173">
        <v>1609641</v>
      </c>
      <c r="F21" s="172">
        <v>1029844</v>
      </c>
      <c r="G21" s="106"/>
      <c r="H21" s="173">
        <v>1702031850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199" t="s">
        <v>92</v>
      </c>
      <c r="B22" s="200"/>
      <c r="C22" s="201" t="s">
        <v>11</v>
      </c>
      <c r="D22" s="202"/>
      <c r="E22" s="144" t="s">
        <v>6</v>
      </c>
      <c r="F22" s="201" t="s">
        <v>11</v>
      </c>
      <c r="G22" s="202"/>
      <c r="H22" s="144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6.25" customHeight="1" thickTop="1" x14ac:dyDescent="0.25">
      <c r="A23" s="203" t="s">
        <v>93</v>
      </c>
      <c r="B23" s="204"/>
      <c r="C23" s="122"/>
      <c r="D23" s="174">
        <v>0</v>
      </c>
      <c r="E23" s="175">
        <v>0</v>
      </c>
      <c r="F23" s="123"/>
      <c r="G23" s="174">
        <v>90832</v>
      </c>
      <c r="H23" s="175">
        <v>90992416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188" t="s">
        <v>94</v>
      </c>
      <c r="B24" s="124" t="s">
        <v>95</v>
      </c>
      <c r="C24" s="62"/>
      <c r="D24" s="125">
        <v>2</v>
      </c>
      <c r="E24" s="66">
        <v>16172</v>
      </c>
      <c r="F24" s="57"/>
      <c r="G24" s="125">
        <v>7</v>
      </c>
      <c r="H24" s="66">
        <v>25818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189"/>
      <c r="B25" s="124" t="s">
        <v>96</v>
      </c>
      <c r="C25" s="65"/>
      <c r="D25" s="57">
        <v>3</v>
      </c>
      <c r="E25" s="66">
        <v>2855226</v>
      </c>
      <c r="F25" s="125"/>
      <c r="G25" s="57">
        <v>9</v>
      </c>
      <c r="H25" s="66">
        <v>7078554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189"/>
      <c r="B26" s="124" t="s">
        <v>97</v>
      </c>
      <c r="C26" s="126"/>
      <c r="D26" s="67">
        <v>1</v>
      </c>
      <c r="E26" s="66">
        <v>602112</v>
      </c>
      <c r="F26" s="67"/>
      <c r="G26" s="67">
        <v>5</v>
      </c>
      <c r="H26" s="66">
        <v>5913942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190"/>
      <c r="B27" s="124" t="s">
        <v>98</v>
      </c>
      <c r="C27" s="126"/>
      <c r="D27" s="67">
        <v>0</v>
      </c>
      <c r="E27" s="66">
        <v>0</v>
      </c>
      <c r="F27" s="67"/>
      <c r="G27" s="67">
        <v>0</v>
      </c>
      <c r="H27" s="66">
        <v>0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9.25" customHeight="1" x14ac:dyDescent="0.25">
      <c r="A28" s="191" t="s">
        <v>99</v>
      </c>
      <c r="B28" s="127" t="s">
        <v>100</v>
      </c>
      <c r="C28" s="128"/>
      <c r="D28" s="129">
        <v>64</v>
      </c>
      <c r="E28" s="176">
        <v>1095600</v>
      </c>
      <c r="F28" s="129"/>
      <c r="G28" s="129">
        <v>1909</v>
      </c>
      <c r="H28" s="176">
        <v>30290400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29.25" customHeight="1" x14ac:dyDescent="0.25">
      <c r="A29" s="192"/>
      <c r="B29" s="130" t="s">
        <v>98</v>
      </c>
      <c r="C29" s="131"/>
      <c r="D29" s="132">
        <v>11</v>
      </c>
      <c r="E29" s="177">
        <v>1240000</v>
      </c>
      <c r="F29" s="132"/>
      <c r="G29" s="132">
        <v>67</v>
      </c>
      <c r="H29" s="177">
        <v>6472800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4.75" customHeight="1" x14ac:dyDescent="0.25">
      <c r="A30" s="188" t="s">
        <v>101</v>
      </c>
      <c r="B30" s="124" t="s">
        <v>98</v>
      </c>
      <c r="C30" s="133"/>
      <c r="D30" s="67">
        <v>0</v>
      </c>
      <c r="E30" s="66">
        <v>12400</v>
      </c>
      <c r="F30" s="67"/>
      <c r="G30" s="67">
        <v>1</v>
      </c>
      <c r="H30" s="66">
        <v>49600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4.75" customHeight="1" x14ac:dyDescent="0.25">
      <c r="A31" s="189"/>
      <c r="B31" s="124" t="s">
        <v>102</v>
      </c>
      <c r="C31" s="133"/>
      <c r="D31" s="67">
        <v>0</v>
      </c>
      <c r="E31" s="66">
        <v>0</v>
      </c>
      <c r="F31" s="67"/>
      <c r="G31" s="67">
        <v>1</v>
      </c>
      <c r="H31" s="66">
        <v>1584000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4.75" customHeight="1" x14ac:dyDescent="0.25">
      <c r="A32" s="190"/>
      <c r="B32" s="124" t="s">
        <v>103</v>
      </c>
      <c r="C32" s="133"/>
      <c r="D32" s="67">
        <v>0</v>
      </c>
      <c r="E32" s="66">
        <v>0</v>
      </c>
      <c r="F32" s="67"/>
      <c r="G32" s="67">
        <v>23</v>
      </c>
      <c r="H32" s="66">
        <v>26083125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thickBot="1" x14ac:dyDescent="0.3">
      <c r="A33" s="193" t="s">
        <v>104</v>
      </c>
      <c r="B33" s="194"/>
      <c r="C33" s="107"/>
      <c r="D33" s="109"/>
      <c r="E33" s="178">
        <v>1666127</v>
      </c>
      <c r="F33" s="109"/>
      <c r="G33" s="109"/>
      <c r="H33" s="178">
        <v>11528392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17.25" thickTop="1" x14ac:dyDescent="0.25">
      <c r="A34" s="135" t="s">
        <v>137</v>
      </c>
      <c r="B34" s="136"/>
      <c r="C34" s="137"/>
    </row>
    <row r="35" spans="1:1006" x14ac:dyDescent="0.25">
      <c r="A35" s="163" t="s">
        <v>138</v>
      </c>
      <c r="B35" s="135"/>
      <c r="C35" s="137"/>
    </row>
    <row r="36" spans="1:1006" x14ac:dyDescent="0.25">
      <c r="A36" s="135" t="s">
        <v>108</v>
      </c>
      <c r="B36" s="136"/>
      <c r="C36" s="137"/>
    </row>
    <row r="37" spans="1:1006" x14ac:dyDescent="0.25">
      <c r="A37" s="60" t="s">
        <v>109</v>
      </c>
      <c r="B37" s="136"/>
      <c r="C37" s="137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7"/>
    <mergeCell ref="A28:A29"/>
    <mergeCell ref="A30:A32"/>
    <mergeCell ref="A33:B33"/>
    <mergeCell ref="A20:B20"/>
    <mergeCell ref="A21:B21"/>
    <mergeCell ref="A22:B22"/>
  </mergeCells>
  <phoneticPr fontId="13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&amp;C&amp;"微軟正黑體,粗體"&amp;16勞工保險局112年8月統計提要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4" t="s">
        <v>21</v>
      </c>
      <c r="B1" s="235"/>
      <c r="C1" s="235"/>
      <c r="D1" s="235"/>
      <c r="E1" s="235"/>
      <c r="F1" s="235"/>
      <c r="G1" s="236"/>
    </row>
    <row r="2" spans="1:7" ht="22.5" customHeight="1" thickTop="1" thickBot="1" x14ac:dyDescent="0.3">
      <c r="A2" s="3"/>
      <c r="B2" s="233" t="s">
        <v>1</v>
      </c>
      <c r="C2" s="233"/>
      <c r="D2" s="233"/>
      <c r="E2" s="233" t="s">
        <v>2</v>
      </c>
      <c r="F2" s="233"/>
      <c r="G2" s="233"/>
    </row>
    <row r="3" spans="1:7" ht="32.1" customHeight="1" thickTop="1" thickBot="1" x14ac:dyDescent="0.3">
      <c r="A3" s="147" t="s">
        <v>3</v>
      </c>
      <c r="B3" s="148" t="s">
        <v>4</v>
      </c>
      <c r="C3" s="149" t="s">
        <v>5</v>
      </c>
      <c r="D3" s="150" t="s">
        <v>6</v>
      </c>
      <c r="E3" s="148" t="s">
        <v>4</v>
      </c>
      <c r="F3" s="149" t="s">
        <v>5</v>
      </c>
      <c r="G3" s="150" t="s">
        <v>6</v>
      </c>
    </row>
    <row r="4" spans="1:7" ht="18" customHeight="1" thickTop="1" x14ac:dyDescent="0.25">
      <c r="A4" s="4" t="s">
        <v>54</v>
      </c>
      <c r="B4" s="19">
        <v>563219</v>
      </c>
      <c r="C4" s="20"/>
      <c r="D4" s="7"/>
      <c r="E4" s="19">
        <f>B4</f>
        <v>563219</v>
      </c>
      <c r="F4" s="20"/>
      <c r="G4" s="7"/>
    </row>
    <row r="5" spans="1:7" ht="18" customHeight="1" x14ac:dyDescent="0.25">
      <c r="A5" s="8" t="s">
        <v>55</v>
      </c>
      <c r="B5" s="21"/>
      <c r="C5" s="22">
        <v>7295566</v>
      </c>
      <c r="D5" s="11"/>
      <c r="E5" s="21"/>
      <c r="F5" s="22">
        <f>C5</f>
        <v>7295566</v>
      </c>
      <c r="G5" s="11"/>
    </row>
    <row r="6" spans="1:7" ht="18" customHeight="1" x14ac:dyDescent="0.25">
      <c r="A6" s="8" t="s">
        <v>8</v>
      </c>
      <c r="B6" s="5"/>
      <c r="C6" s="10"/>
      <c r="D6" s="11">
        <v>35903</v>
      </c>
      <c r="E6" s="13"/>
      <c r="F6" s="13"/>
      <c r="G6" s="11">
        <v>35782</v>
      </c>
    </row>
    <row r="7" spans="1:7" ht="18" customHeight="1" thickBot="1" x14ac:dyDescent="0.3">
      <c r="A7" s="23" t="s">
        <v>9</v>
      </c>
      <c r="B7" s="24"/>
      <c r="C7" s="25"/>
      <c r="D7" s="14">
        <v>2646551550</v>
      </c>
      <c r="E7" s="26"/>
      <c r="F7" s="26"/>
      <c r="G7" s="14">
        <v>21049221611</v>
      </c>
    </row>
    <row r="8" spans="1:7" ht="19.5" customHeight="1" thickTop="1" thickBot="1" x14ac:dyDescent="0.3">
      <c r="A8" s="237" t="s">
        <v>10</v>
      </c>
      <c r="B8" s="239" t="s">
        <v>11</v>
      </c>
      <c r="C8" s="239"/>
      <c r="D8" s="239" t="s">
        <v>6</v>
      </c>
      <c r="E8" s="239" t="s">
        <v>11</v>
      </c>
      <c r="F8" s="241"/>
      <c r="G8" s="242" t="s">
        <v>6</v>
      </c>
    </row>
    <row r="9" spans="1:7" ht="17.25" thickBot="1" x14ac:dyDescent="0.3">
      <c r="A9" s="238"/>
      <c r="B9" s="151"/>
      <c r="C9" s="152" t="s">
        <v>22</v>
      </c>
      <c r="D9" s="240"/>
      <c r="E9" s="151"/>
      <c r="F9" s="159" t="s">
        <v>22</v>
      </c>
      <c r="G9" s="243"/>
    </row>
    <row r="10" spans="1:7" ht="18" customHeight="1" thickTop="1" x14ac:dyDescent="0.25">
      <c r="A10" s="27" t="s">
        <v>12</v>
      </c>
      <c r="B10" s="15">
        <f t="shared" ref="B10:G10" si="0">SUM(B11:B15)</f>
        <v>129448</v>
      </c>
      <c r="C10" s="16">
        <f t="shared" si="0"/>
        <v>30258</v>
      </c>
      <c r="D10" s="28">
        <f t="shared" si="0"/>
        <v>2055980427</v>
      </c>
      <c r="E10" s="15">
        <f t="shared" si="0"/>
        <v>910203</v>
      </c>
      <c r="F10" s="16">
        <f t="shared" si="0"/>
        <v>212806</v>
      </c>
      <c r="G10" s="28">
        <f t="shared" si="0"/>
        <v>14776907077</v>
      </c>
    </row>
    <row r="11" spans="1:7" ht="18" customHeight="1" x14ac:dyDescent="0.25">
      <c r="A11" s="12" t="s">
        <v>23</v>
      </c>
      <c r="B11" s="5">
        <v>34687</v>
      </c>
      <c r="C11" s="10">
        <v>7360</v>
      </c>
      <c r="D11" s="17">
        <v>870728077</v>
      </c>
      <c r="E11" s="29">
        <v>252317</v>
      </c>
      <c r="F11" s="30">
        <v>55548</v>
      </c>
      <c r="G11" s="31">
        <v>6314144604</v>
      </c>
    </row>
    <row r="12" spans="1:7" ht="18" customHeight="1" x14ac:dyDescent="0.25">
      <c r="A12" s="12" t="s">
        <v>24</v>
      </c>
      <c r="B12" s="5">
        <v>2812</v>
      </c>
      <c r="C12" s="10">
        <f>B12</f>
        <v>2812</v>
      </c>
      <c r="D12" s="17">
        <v>157914803</v>
      </c>
      <c r="E12" s="5">
        <v>18916</v>
      </c>
      <c r="F12" s="10">
        <v>18916</v>
      </c>
      <c r="G12" s="17">
        <v>1074937020</v>
      </c>
    </row>
    <row r="13" spans="1:7" ht="18" customHeight="1" x14ac:dyDescent="0.25">
      <c r="A13" s="12" t="s">
        <v>25</v>
      </c>
      <c r="B13" s="5">
        <v>2305</v>
      </c>
      <c r="C13" s="10">
        <v>737</v>
      </c>
      <c r="D13" s="17">
        <v>56959843</v>
      </c>
      <c r="E13" s="5">
        <v>14230</v>
      </c>
      <c r="F13" s="10">
        <v>4438</v>
      </c>
      <c r="G13" s="17">
        <v>353651375</v>
      </c>
    </row>
    <row r="14" spans="1:7" ht="18" customHeight="1" x14ac:dyDescent="0.25">
      <c r="A14" s="12" t="s">
        <v>26</v>
      </c>
      <c r="B14" s="5">
        <v>42954</v>
      </c>
      <c r="C14" s="10">
        <v>8040</v>
      </c>
      <c r="D14" s="17">
        <v>931769210</v>
      </c>
      <c r="E14" s="5">
        <v>315499</v>
      </c>
      <c r="F14" s="10">
        <v>61861</v>
      </c>
      <c r="G14" s="17">
        <v>6778839430</v>
      </c>
    </row>
    <row r="15" spans="1:7" ht="18" customHeight="1" thickBot="1" x14ac:dyDescent="0.3">
      <c r="A15" s="32" t="s">
        <v>27</v>
      </c>
      <c r="B15" s="73">
        <v>46690</v>
      </c>
      <c r="C15" s="74">
        <v>11309</v>
      </c>
      <c r="D15" s="75">
        <v>38608494</v>
      </c>
      <c r="E15" s="73">
        <v>309241</v>
      </c>
      <c r="F15" s="74">
        <v>72043</v>
      </c>
      <c r="G15" s="75">
        <v>255334648</v>
      </c>
    </row>
    <row r="16" spans="1:7" ht="15.75" customHeight="1" thickTop="1" x14ac:dyDescent="0.25">
      <c r="A16" s="47" t="s">
        <v>130</v>
      </c>
    </row>
    <row r="17" spans="1:7" ht="15.75" customHeight="1" x14ac:dyDescent="0.25">
      <c r="A17" s="47"/>
    </row>
    <row r="18" spans="1:7" ht="9" customHeight="1" x14ac:dyDescent="0.25">
      <c r="A18" s="18"/>
    </row>
    <row r="19" spans="1:7" ht="23.1" customHeight="1" thickBot="1" x14ac:dyDescent="0.3">
      <c r="A19" s="234" t="s">
        <v>37</v>
      </c>
      <c r="B19" s="235"/>
      <c r="C19" s="235"/>
      <c r="D19" s="235"/>
      <c r="E19" s="235"/>
      <c r="F19" s="235"/>
      <c r="G19" s="236"/>
    </row>
    <row r="20" spans="1:7" ht="22.5" customHeight="1" thickTop="1" thickBot="1" x14ac:dyDescent="0.3">
      <c r="A20" s="3"/>
      <c r="B20" s="233" t="s">
        <v>1</v>
      </c>
      <c r="C20" s="233"/>
      <c r="D20" s="233"/>
      <c r="E20" s="233" t="s">
        <v>2</v>
      </c>
      <c r="F20" s="233"/>
      <c r="G20" s="233"/>
    </row>
    <row r="21" spans="1:7" ht="32.1" customHeight="1" thickTop="1" thickBot="1" x14ac:dyDescent="0.3">
      <c r="A21" s="147" t="s">
        <v>29</v>
      </c>
      <c r="B21" s="148" t="s">
        <v>4</v>
      </c>
      <c r="C21" s="149" t="s">
        <v>5</v>
      </c>
      <c r="D21" s="150" t="s">
        <v>6</v>
      </c>
      <c r="E21" s="148" t="s">
        <v>4</v>
      </c>
      <c r="F21" s="149" t="s">
        <v>5</v>
      </c>
      <c r="G21" s="150" t="s">
        <v>6</v>
      </c>
    </row>
    <row r="22" spans="1:7" ht="18" customHeight="1" thickTop="1" x14ac:dyDescent="0.25">
      <c r="A22" s="4" t="s">
        <v>56</v>
      </c>
      <c r="B22" s="15">
        <v>574856</v>
      </c>
      <c r="C22" s="6"/>
      <c r="D22" s="7"/>
      <c r="E22" s="15">
        <f>B22</f>
        <v>574856</v>
      </c>
      <c r="F22" s="6"/>
      <c r="G22" s="7"/>
    </row>
    <row r="23" spans="1:7" ht="18" customHeight="1" x14ac:dyDescent="0.25">
      <c r="A23" s="8" t="s">
        <v>57</v>
      </c>
      <c r="B23" s="9"/>
      <c r="C23" s="22">
        <v>7467145</v>
      </c>
      <c r="D23" s="11"/>
      <c r="E23" s="9"/>
      <c r="F23" s="22">
        <f>C23</f>
        <v>7467145</v>
      </c>
      <c r="G23" s="11"/>
    </row>
    <row r="24" spans="1:7" ht="18" customHeight="1" x14ac:dyDescent="0.25">
      <c r="A24" s="8" t="s">
        <v>60</v>
      </c>
      <c r="B24" s="21"/>
      <c r="C24" s="13"/>
      <c r="D24" s="11">
        <v>44120</v>
      </c>
      <c r="E24" s="21"/>
      <c r="F24" s="13"/>
      <c r="G24" s="11">
        <v>43832</v>
      </c>
    </row>
    <row r="25" spans="1:7" ht="18" customHeight="1" thickBot="1" x14ac:dyDescent="0.3">
      <c r="A25" s="23" t="s">
        <v>31</v>
      </c>
      <c r="B25" s="34"/>
      <c r="C25" s="26"/>
      <c r="D25" s="14">
        <v>23743773111</v>
      </c>
      <c r="E25" s="34"/>
      <c r="F25" s="26"/>
      <c r="G25" s="14">
        <v>187456212453</v>
      </c>
    </row>
    <row r="26" spans="1:7" ht="19.5" customHeight="1" thickTop="1" thickBot="1" x14ac:dyDescent="0.3">
      <c r="A26" s="244" t="s">
        <v>38</v>
      </c>
      <c r="B26" s="239" t="s">
        <v>11</v>
      </c>
      <c r="C26" s="241"/>
      <c r="D26" s="245" t="s">
        <v>6</v>
      </c>
      <c r="E26" s="239" t="s">
        <v>11</v>
      </c>
      <c r="F26" s="241"/>
      <c r="G26" s="245" t="s">
        <v>6</v>
      </c>
    </row>
    <row r="27" spans="1:7" ht="17.25" customHeight="1" thickTop="1" thickBot="1" x14ac:dyDescent="0.3">
      <c r="A27" s="244"/>
      <c r="B27" s="151"/>
      <c r="C27" s="159" t="s">
        <v>39</v>
      </c>
      <c r="D27" s="245"/>
      <c r="E27" s="151"/>
      <c r="F27" s="159" t="s">
        <v>39</v>
      </c>
      <c r="G27" s="245"/>
    </row>
    <row r="28" spans="1:7" ht="18" customHeight="1" thickTop="1" x14ac:dyDescent="0.25">
      <c r="A28" s="27" t="s">
        <v>33</v>
      </c>
      <c r="B28" s="35">
        <f t="shared" ref="B28:G28" si="1">SUM(B29:B32)</f>
        <v>28407</v>
      </c>
      <c r="C28" s="36">
        <f t="shared" si="1"/>
        <v>730</v>
      </c>
      <c r="D28" s="36">
        <f t="shared" si="1"/>
        <v>5022224612</v>
      </c>
      <c r="E28" s="35">
        <f t="shared" si="1"/>
        <v>114461</v>
      </c>
      <c r="F28" s="36">
        <f t="shared" si="1"/>
        <v>4500</v>
      </c>
      <c r="G28" s="37">
        <f t="shared" si="1"/>
        <v>31509620818</v>
      </c>
    </row>
    <row r="29" spans="1:7" ht="18" customHeight="1" x14ac:dyDescent="0.25">
      <c r="A29" s="12" t="s">
        <v>40</v>
      </c>
      <c r="B29" s="29">
        <v>11939</v>
      </c>
      <c r="C29" s="30"/>
      <c r="D29" s="31">
        <v>4110419454</v>
      </c>
      <c r="E29" s="29">
        <v>67813</v>
      </c>
      <c r="F29" s="30"/>
      <c r="G29" s="31">
        <v>25704068074</v>
      </c>
    </row>
    <row r="30" spans="1:7" ht="18" customHeight="1" x14ac:dyDescent="0.25">
      <c r="A30" s="12" t="s">
        <v>41</v>
      </c>
      <c r="B30" s="5">
        <v>1970</v>
      </c>
      <c r="C30" s="10"/>
      <c r="D30" s="17">
        <v>530434740</v>
      </c>
      <c r="E30" s="5">
        <v>16664</v>
      </c>
      <c r="F30" s="10"/>
      <c r="G30" s="17">
        <v>4092928201</v>
      </c>
    </row>
    <row r="31" spans="1:7" ht="18" customHeight="1" x14ac:dyDescent="0.25">
      <c r="A31" s="12" t="s">
        <v>42</v>
      </c>
      <c r="B31" s="5">
        <v>2432</v>
      </c>
      <c r="C31" s="10"/>
      <c r="D31" s="17">
        <v>169289650</v>
      </c>
      <c r="E31" s="5">
        <v>17300</v>
      </c>
      <c r="F31" s="10"/>
      <c r="G31" s="17">
        <v>1127215421</v>
      </c>
    </row>
    <row r="32" spans="1:7" ht="18" customHeight="1" thickBot="1" x14ac:dyDescent="0.3">
      <c r="A32" s="32" t="s">
        <v>61</v>
      </c>
      <c r="B32" s="24">
        <v>12066</v>
      </c>
      <c r="C32" s="25">
        <v>730</v>
      </c>
      <c r="D32" s="33">
        <v>212080768</v>
      </c>
      <c r="E32" s="24">
        <v>12684</v>
      </c>
      <c r="F32" s="25">
        <v>4500</v>
      </c>
      <c r="G32" s="33">
        <v>585409122</v>
      </c>
    </row>
    <row r="33" spans="1:1006" ht="15.75" customHeight="1" thickTop="1" x14ac:dyDescent="0.25">
      <c r="A33" s="164" t="s">
        <v>139</v>
      </c>
    </row>
    <row r="34" spans="1:1006" ht="15.75" customHeight="1" x14ac:dyDescent="0.25">
      <c r="A34" s="164" t="s">
        <v>140</v>
      </c>
    </row>
    <row r="35" spans="1:1006" ht="15.75" customHeight="1" x14ac:dyDescent="0.25">
      <c r="A35" s="138" t="s">
        <v>141</v>
      </c>
    </row>
    <row r="36" spans="1:1006" s="61" customFormat="1" ht="15.75" customHeight="1" x14ac:dyDescent="0.25">
      <c r="A36" s="163" t="s">
        <v>142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customHeight="1" x14ac:dyDescent="0.25">
      <c r="A37" s="60" t="s">
        <v>110</v>
      </c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9" customHeight="1" x14ac:dyDescent="0.25">
      <c r="A38" s="47"/>
    </row>
    <row r="39" spans="1:1006" ht="23.1" customHeight="1" thickBot="1" x14ac:dyDescent="0.3">
      <c r="A39" s="234" t="s">
        <v>28</v>
      </c>
      <c r="B39" s="235"/>
      <c r="C39" s="235"/>
      <c r="D39" s="235"/>
      <c r="E39" s="235"/>
      <c r="F39" s="235"/>
      <c r="G39" s="236"/>
    </row>
    <row r="40" spans="1:1006" ht="22.5" customHeight="1" thickTop="1" thickBot="1" x14ac:dyDescent="0.3">
      <c r="A40" s="39"/>
      <c r="B40" s="233" t="s">
        <v>1</v>
      </c>
      <c r="C40" s="233"/>
      <c r="D40" s="233"/>
      <c r="E40" s="233" t="s">
        <v>2</v>
      </c>
      <c r="F40" s="233"/>
      <c r="G40" s="233"/>
    </row>
    <row r="41" spans="1:1006" ht="32.1" customHeight="1" thickTop="1" thickBot="1" x14ac:dyDescent="0.3">
      <c r="A41" s="147" t="s">
        <v>29</v>
      </c>
      <c r="B41" s="148" t="s">
        <v>4</v>
      </c>
      <c r="C41" s="149" t="s">
        <v>5</v>
      </c>
      <c r="D41" s="150" t="s">
        <v>6</v>
      </c>
      <c r="E41" s="148" t="s">
        <v>4</v>
      </c>
      <c r="F41" s="149" t="s">
        <v>5</v>
      </c>
      <c r="G41" s="150" t="s">
        <v>6</v>
      </c>
    </row>
    <row r="42" spans="1:1006" ht="18" customHeight="1" thickTop="1" x14ac:dyDescent="0.25">
      <c r="A42" s="4" t="s">
        <v>56</v>
      </c>
      <c r="B42" s="15">
        <v>579561</v>
      </c>
      <c r="C42" s="6"/>
      <c r="D42" s="7"/>
      <c r="E42" s="40">
        <f>B42</f>
        <v>579561</v>
      </c>
      <c r="F42" s="6"/>
      <c r="G42" s="37"/>
    </row>
    <row r="43" spans="1:1006" ht="18" customHeight="1" x14ac:dyDescent="0.25">
      <c r="A43" s="8" t="s">
        <v>57</v>
      </c>
      <c r="B43" s="9"/>
      <c r="C43" s="22">
        <v>8006811</v>
      </c>
      <c r="D43" s="11"/>
      <c r="E43" s="9"/>
      <c r="F43" s="22">
        <f>C43</f>
        <v>8006811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35509</v>
      </c>
      <c r="E44" s="29"/>
      <c r="F44" s="30"/>
      <c r="G44" s="31">
        <v>35390</v>
      </c>
    </row>
    <row r="45" spans="1:1006" ht="18" customHeight="1" x14ac:dyDescent="0.25">
      <c r="A45" s="23" t="s">
        <v>31</v>
      </c>
      <c r="B45" s="34"/>
      <c r="C45" s="26"/>
      <c r="D45" s="14">
        <v>70995699</v>
      </c>
      <c r="E45" s="34"/>
      <c r="F45" s="26"/>
      <c r="G45" s="14">
        <v>564155109</v>
      </c>
    </row>
    <row r="46" spans="1:1006" ht="32.1" customHeight="1" thickTop="1" thickBot="1" x14ac:dyDescent="0.3">
      <c r="A46" s="154" t="s">
        <v>32</v>
      </c>
      <c r="B46" s="148" t="s">
        <v>4</v>
      </c>
      <c r="C46" s="149" t="s">
        <v>5</v>
      </c>
      <c r="D46" s="150" t="s">
        <v>6</v>
      </c>
      <c r="E46" s="148" t="s">
        <v>4</v>
      </c>
      <c r="F46" s="149" t="s">
        <v>5</v>
      </c>
      <c r="G46" s="150" t="s">
        <v>6</v>
      </c>
    </row>
    <row r="47" spans="1:1006" ht="18" customHeight="1" thickTop="1" x14ac:dyDescent="0.25">
      <c r="A47" s="27" t="s">
        <v>33</v>
      </c>
      <c r="B47" s="35">
        <v>30</v>
      </c>
      <c r="C47" s="36">
        <v>786</v>
      </c>
      <c r="D47" s="36">
        <f>SUM(D48:D50)</f>
        <v>120350810</v>
      </c>
      <c r="E47" s="35">
        <v>164</v>
      </c>
      <c r="F47" s="36">
        <v>2062</v>
      </c>
      <c r="G47" s="37">
        <f>SUM(G48:G50)</f>
        <v>284415441</v>
      </c>
    </row>
    <row r="48" spans="1:1006" ht="18" customHeight="1" x14ac:dyDescent="0.25">
      <c r="A48" s="12" t="s">
        <v>34</v>
      </c>
      <c r="B48" s="29"/>
      <c r="C48" s="30">
        <v>481</v>
      </c>
      <c r="D48" s="31">
        <v>33635994</v>
      </c>
      <c r="E48" s="29"/>
      <c r="F48" s="30">
        <v>1421</v>
      </c>
      <c r="G48" s="31">
        <v>91777871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3</v>
      </c>
      <c r="G49" s="17">
        <v>574320</v>
      </c>
    </row>
    <row r="50" spans="1:7" ht="18" customHeight="1" thickBot="1" x14ac:dyDescent="0.3">
      <c r="A50" s="32" t="s">
        <v>36</v>
      </c>
      <c r="B50" s="24"/>
      <c r="C50" s="25">
        <v>755</v>
      </c>
      <c r="D50" s="33">
        <v>86714816</v>
      </c>
      <c r="E50" s="24"/>
      <c r="F50" s="25">
        <v>1924</v>
      </c>
      <c r="G50" s="33">
        <v>192063250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121</v>
      </c>
    </row>
    <row r="53" spans="1:7" ht="15.95" customHeight="1" x14ac:dyDescent="0.25">
      <c r="A53" s="47"/>
    </row>
  </sheetData>
  <mergeCells count="19">
    <mergeCell ref="D26:D27"/>
    <mergeCell ref="E26:F26"/>
    <mergeCell ref="G26:G27"/>
    <mergeCell ref="B40:D40"/>
    <mergeCell ref="E40:G40"/>
    <mergeCell ref="A39:G39"/>
    <mergeCell ref="A1:G1"/>
    <mergeCell ref="B2:D2"/>
    <mergeCell ref="E2:G2"/>
    <mergeCell ref="A8:A9"/>
    <mergeCell ref="B8:C8"/>
    <mergeCell ref="D8:D9"/>
    <mergeCell ref="E8:F8"/>
    <mergeCell ref="G8:G9"/>
    <mergeCell ref="A19:G19"/>
    <mergeCell ref="B20:D20"/>
    <mergeCell ref="E20:G20"/>
    <mergeCell ref="A26:A27"/>
    <mergeCell ref="B26:C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&amp;C&amp;"微軟正黑體,粗體"&amp;16勞工保險局112年8月統計提要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4" t="s">
        <v>43</v>
      </c>
      <c r="B1" s="235"/>
      <c r="C1" s="235"/>
      <c r="D1" s="235"/>
      <c r="E1" s="235"/>
      <c r="F1" s="235"/>
      <c r="G1" s="236"/>
    </row>
    <row r="2" spans="1:7" ht="22.5" customHeight="1" thickTop="1" thickBot="1" x14ac:dyDescent="0.3">
      <c r="A2" s="134"/>
      <c r="B2" s="233" t="s">
        <v>1</v>
      </c>
      <c r="C2" s="233"/>
      <c r="D2" s="233"/>
      <c r="E2" s="233" t="s">
        <v>2</v>
      </c>
      <c r="F2" s="233"/>
      <c r="G2" s="233"/>
    </row>
    <row r="3" spans="1:7" ht="32.25" customHeight="1" thickTop="1" thickBot="1" x14ac:dyDescent="0.3">
      <c r="A3" s="147" t="s">
        <v>80</v>
      </c>
      <c r="B3" s="148" t="s">
        <v>4</v>
      </c>
      <c r="C3" s="149" t="s">
        <v>5</v>
      </c>
      <c r="D3" s="150" t="s">
        <v>6</v>
      </c>
      <c r="E3" s="148" t="s">
        <v>4</v>
      </c>
      <c r="F3" s="149" t="s">
        <v>5</v>
      </c>
      <c r="G3" s="150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927026</v>
      </c>
      <c r="D5" s="31"/>
      <c r="E5" s="29"/>
      <c r="F5" s="22">
        <f>C5</f>
        <v>927026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476198189</v>
      </c>
      <c r="E6" s="26"/>
      <c r="F6" s="26"/>
      <c r="G6" s="14">
        <v>3598113450</v>
      </c>
    </row>
    <row r="7" spans="1:7" ht="25.35" customHeight="1" thickTop="1" thickBot="1" x14ac:dyDescent="0.3">
      <c r="A7" s="154" t="s">
        <v>10</v>
      </c>
      <c r="B7" s="246" t="s">
        <v>11</v>
      </c>
      <c r="C7" s="247"/>
      <c r="D7" s="155" t="s">
        <v>6</v>
      </c>
      <c r="E7" s="246" t="s">
        <v>11</v>
      </c>
      <c r="F7" s="247"/>
      <c r="G7" s="155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3611</v>
      </c>
      <c r="D8" s="43">
        <f>SUM(D9:D11)</f>
        <v>995588000</v>
      </c>
      <c r="E8" s="44"/>
      <c r="F8" s="16">
        <f>SUM(F9:F11)</f>
        <v>29070</v>
      </c>
      <c r="G8" s="43">
        <f>SUM(G9:G11)</f>
        <v>6917623000</v>
      </c>
    </row>
    <row r="9" spans="1:7" ht="18.95" customHeight="1" x14ac:dyDescent="0.25">
      <c r="A9" s="12" t="s">
        <v>15</v>
      </c>
      <c r="B9" s="45"/>
      <c r="C9" s="30">
        <v>179</v>
      </c>
      <c r="D9" s="31">
        <v>9934800</v>
      </c>
      <c r="E9" s="29"/>
      <c r="F9" s="30">
        <v>1286</v>
      </c>
      <c r="G9" s="31">
        <v>58823400</v>
      </c>
    </row>
    <row r="10" spans="1:7" ht="18.95" customHeight="1" x14ac:dyDescent="0.25">
      <c r="A10" s="12" t="s">
        <v>44</v>
      </c>
      <c r="B10" s="45"/>
      <c r="C10" s="38">
        <v>435</v>
      </c>
      <c r="D10" s="42">
        <v>73314200</v>
      </c>
      <c r="E10" s="45"/>
      <c r="F10" s="38">
        <v>4159</v>
      </c>
      <c r="G10" s="42">
        <v>805048600</v>
      </c>
    </row>
    <row r="11" spans="1:7" ht="18.95" customHeight="1" thickBot="1" x14ac:dyDescent="0.3">
      <c r="A11" s="32" t="s">
        <v>45</v>
      </c>
      <c r="B11" s="46"/>
      <c r="C11" s="25">
        <v>2997</v>
      </c>
      <c r="D11" s="41">
        <v>912339000</v>
      </c>
      <c r="E11" s="46"/>
      <c r="F11" s="25">
        <v>23625</v>
      </c>
      <c r="G11" s="41">
        <v>6053751000</v>
      </c>
    </row>
    <row r="12" spans="1:7" ht="16.350000000000001" customHeight="1" thickTop="1" x14ac:dyDescent="0.25">
      <c r="A12" s="139" t="s">
        <v>115</v>
      </c>
    </row>
    <row r="13" spans="1:7" ht="13.5" customHeight="1" x14ac:dyDescent="0.25">
      <c r="A13" s="47"/>
    </row>
    <row r="14" spans="1:7" ht="22.5" customHeight="1" thickBot="1" x14ac:dyDescent="0.3">
      <c r="A14" s="234" t="s">
        <v>58</v>
      </c>
      <c r="B14" s="235"/>
      <c r="C14" s="235"/>
      <c r="D14" s="235"/>
      <c r="E14" s="235"/>
      <c r="F14" s="235"/>
      <c r="G14" s="236"/>
    </row>
    <row r="15" spans="1:7" ht="22.5" customHeight="1" thickTop="1" thickBot="1" x14ac:dyDescent="0.3">
      <c r="A15" s="134"/>
      <c r="B15" s="233" t="s">
        <v>1</v>
      </c>
      <c r="C15" s="233"/>
      <c r="D15" s="233"/>
      <c r="E15" s="233" t="s">
        <v>59</v>
      </c>
      <c r="F15" s="233"/>
      <c r="G15" s="233"/>
    </row>
    <row r="16" spans="1:7" ht="32.25" customHeight="1" thickTop="1" thickBot="1" x14ac:dyDescent="0.3">
      <c r="A16" s="147" t="s">
        <v>80</v>
      </c>
      <c r="B16" s="148" t="s">
        <v>4</v>
      </c>
      <c r="C16" s="149" t="s">
        <v>5</v>
      </c>
      <c r="D16" s="150" t="s">
        <v>6</v>
      </c>
      <c r="E16" s="148" t="s">
        <v>4</v>
      </c>
      <c r="F16" s="149" t="s">
        <v>5</v>
      </c>
      <c r="G16" s="150" t="s">
        <v>6</v>
      </c>
    </row>
    <row r="17" spans="1:7" ht="18.95" customHeight="1" thickTop="1" x14ac:dyDescent="0.25">
      <c r="A17" s="4" t="s">
        <v>54</v>
      </c>
      <c r="B17" s="260">
        <v>286</v>
      </c>
      <c r="C17" s="261"/>
      <c r="D17" s="262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63"/>
      <c r="C18" s="264">
        <v>330155</v>
      </c>
      <c r="D18" s="265"/>
      <c r="E18" s="29"/>
      <c r="F18" s="22">
        <f>C18</f>
        <v>330155</v>
      </c>
      <c r="G18" s="31"/>
    </row>
    <row r="19" spans="1:7" ht="18.95" customHeight="1" thickBot="1" x14ac:dyDescent="0.3">
      <c r="A19" s="23" t="s">
        <v>9</v>
      </c>
      <c r="B19" s="266"/>
      <c r="C19" s="267"/>
      <c r="D19" s="268">
        <v>12727646</v>
      </c>
      <c r="E19" s="26"/>
      <c r="F19" s="26"/>
      <c r="G19" s="268">
        <v>96119443</v>
      </c>
    </row>
    <row r="20" spans="1:7" ht="25.35" customHeight="1" thickTop="1" thickBot="1" x14ac:dyDescent="0.3">
      <c r="A20" s="154" t="s">
        <v>10</v>
      </c>
      <c r="B20" s="246" t="s">
        <v>11</v>
      </c>
      <c r="C20" s="247"/>
      <c r="D20" s="155" t="s">
        <v>6</v>
      </c>
      <c r="E20" s="246" t="s">
        <v>11</v>
      </c>
      <c r="F20" s="247"/>
      <c r="G20" s="155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355</v>
      </c>
      <c r="D21" s="43">
        <f>SUM(D22:D24)</f>
        <v>8368326</v>
      </c>
      <c r="E21" s="44"/>
      <c r="F21" s="16">
        <f>SUM(F22:F24)</f>
        <v>2619</v>
      </c>
      <c r="G21" s="43">
        <f>SUM(G22:G24)</f>
        <v>63974016</v>
      </c>
    </row>
    <row r="22" spans="1:7" ht="18.95" customHeight="1" x14ac:dyDescent="0.25">
      <c r="A22" s="12" t="s">
        <v>78</v>
      </c>
      <c r="B22" s="45"/>
      <c r="C22" s="30">
        <v>350</v>
      </c>
      <c r="D22" s="31">
        <v>6787326</v>
      </c>
      <c r="E22" s="29"/>
      <c r="F22" s="30">
        <v>2548</v>
      </c>
      <c r="G22" s="31">
        <v>39290016</v>
      </c>
    </row>
    <row r="23" spans="1:7" ht="18.95" customHeight="1" x14ac:dyDescent="0.25">
      <c r="A23" s="12" t="s">
        <v>44</v>
      </c>
      <c r="B23" s="45"/>
      <c r="C23" s="38">
        <v>4</v>
      </c>
      <c r="D23" s="42">
        <v>969000</v>
      </c>
      <c r="E23" s="45"/>
      <c r="F23" s="38">
        <v>31</v>
      </c>
      <c r="G23" s="42">
        <v>7242000</v>
      </c>
    </row>
    <row r="24" spans="1:7" ht="18.95" customHeight="1" thickBot="1" x14ac:dyDescent="0.3">
      <c r="A24" s="32" t="s">
        <v>45</v>
      </c>
      <c r="B24" s="46"/>
      <c r="C24" s="25">
        <v>1</v>
      </c>
      <c r="D24" s="41">
        <v>612000</v>
      </c>
      <c r="E24" s="46"/>
      <c r="F24" s="25">
        <v>40</v>
      </c>
      <c r="G24" s="41">
        <v>17442000</v>
      </c>
    </row>
    <row r="25" spans="1:7" ht="16.350000000000001" customHeight="1" thickTop="1" x14ac:dyDescent="0.25">
      <c r="A25" s="139" t="s">
        <v>116</v>
      </c>
    </row>
    <row r="26" spans="1:7" ht="13.5" customHeight="1" x14ac:dyDescent="0.25"/>
    <row r="27" spans="1:7" ht="22.5" customHeight="1" thickBot="1" x14ac:dyDescent="0.3">
      <c r="A27" s="234" t="s">
        <v>62</v>
      </c>
      <c r="B27" s="235"/>
      <c r="C27" s="235"/>
      <c r="D27" s="235"/>
      <c r="E27" s="235"/>
      <c r="F27" s="235"/>
      <c r="G27" s="236"/>
    </row>
    <row r="28" spans="1:7" ht="22.5" customHeight="1" thickTop="1" thickBot="1" x14ac:dyDescent="0.3">
      <c r="A28" s="134"/>
      <c r="B28" s="233" t="s">
        <v>1</v>
      </c>
      <c r="C28" s="233"/>
      <c r="D28" s="233"/>
      <c r="E28" s="233" t="s">
        <v>2</v>
      </c>
      <c r="F28" s="233"/>
      <c r="G28" s="233"/>
    </row>
    <row r="29" spans="1:7" ht="32.25" customHeight="1" thickTop="1" thickBot="1" x14ac:dyDescent="0.3">
      <c r="A29" s="147" t="s">
        <v>29</v>
      </c>
      <c r="B29" s="148" t="s">
        <v>4</v>
      </c>
      <c r="C29" s="149" t="s">
        <v>5</v>
      </c>
      <c r="D29" s="150" t="s">
        <v>6</v>
      </c>
      <c r="E29" s="148" t="s">
        <v>4</v>
      </c>
      <c r="F29" s="149" t="s">
        <v>5</v>
      </c>
      <c r="G29" s="150" t="s">
        <v>6</v>
      </c>
    </row>
    <row r="30" spans="1:7" ht="18.95" customHeight="1" thickTop="1" x14ac:dyDescent="0.25">
      <c r="A30" s="4" t="s">
        <v>64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91435</v>
      </c>
      <c r="D31" s="31"/>
      <c r="E31" s="9"/>
      <c r="F31" s="22">
        <f>C31</f>
        <v>91435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465644424</v>
      </c>
      <c r="E32" s="34"/>
      <c r="F32" s="26"/>
      <c r="G32" s="14">
        <v>3689827130</v>
      </c>
    </row>
    <row r="33" spans="1:1006" ht="19.5" customHeight="1" thickTop="1" thickBot="1" x14ac:dyDescent="0.3">
      <c r="A33" s="244" t="s">
        <v>38</v>
      </c>
      <c r="B33" s="239" t="s">
        <v>113</v>
      </c>
      <c r="C33" s="241"/>
      <c r="D33" s="245" t="s">
        <v>6</v>
      </c>
      <c r="E33" s="239" t="s">
        <v>11</v>
      </c>
      <c r="F33" s="241"/>
      <c r="G33" s="245" t="s">
        <v>6</v>
      </c>
    </row>
    <row r="34" spans="1:1006" ht="17.25" customHeight="1" thickTop="1" thickBot="1" x14ac:dyDescent="0.3">
      <c r="A34" s="244"/>
      <c r="B34" s="151"/>
      <c r="C34" s="153" t="s">
        <v>39</v>
      </c>
      <c r="D34" s="245"/>
      <c r="E34" s="151"/>
      <c r="F34" s="159" t="s">
        <v>39</v>
      </c>
      <c r="G34" s="245"/>
    </row>
    <row r="35" spans="1:1006" ht="18.95" customHeight="1" thickTop="1" x14ac:dyDescent="0.25">
      <c r="A35" s="27" t="s">
        <v>33</v>
      </c>
      <c r="B35" s="35">
        <f t="shared" ref="B35:G35" si="0">SUM(B36:B37)</f>
        <v>5537</v>
      </c>
      <c r="C35" s="36">
        <f t="shared" si="0"/>
        <v>346</v>
      </c>
      <c r="D35" s="36">
        <f t="shared" si="0"/>
        <v>4904138</v>
      </c>
      <c r="E35" s="35">
        <f t="shared" si="0"/>
        <v>5668</v>
      </c>
      <c r="F35" s="36">
        <f t="shared" si="0"/>
        <v>2402</v>
      </c>
      <c r="G35" s="37">
        <f t="shared" si="0"/>
        <v>28785126</v>
      </c>
    </row>
    <row r="36" spans="1:1006" ht="18.95" customHeight="1" x14ac:dyDescent="0.25">
      <c r="A36" s="12" t="s">
        <v>107</v>
      </c>
      <c r="B36" s="29">
        <v>5510</v>
      </c>
      <c r="C36" s="30">
        <v>346</v>
      </c>
      <c r="D36" s="31">
        <v>2160752</v>
      </c>
      <c r="E36" s="29">
        <v>5510</v>
      </c>
      <c r="F36" s="30">
        <v>2402</v>
      </c>
      <c r="G36" s="31">
        <v>12578356</v>
      </c>
    </row>
    <row r="37" spans="1:1006" ht="18.95" customHeight="1" thickBot="1" x14ac:dyDescent="0.3">
      <c r="A37" s="32" t="s">
        <v>63</v>
      </c>
      <c r="B37" s="46">
        <v>27</v>
      </c>
      <c r="C37" s="25"/>
      <c r="D37" s="41">
        <v>2743386</v>
      </c>
      <c r="E37" s="46">
        <v>158</v>
      </c>
      <c r="F37" s="25"/>
      <c r="G37" s="41">
        <v>16206770</v>
      </c>
    </row>
    <row r="38" spans="1:1006" ht="15.75" customHeight="1" thickTop="1" x14ac:dyDescent="0.25">
      <c r="A38" s="164" t="s">
        <v>143</v>
      </c>
    </row>
    <row r="39" spans="1:1006" s="61" customFormat="1" ht="15.75" customHeight="1" x14ac:dyDescent="0.25">
      <c r="A39" s="135" t="s">
        <v>111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112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4" t="s">
        <v>46</v>
      </c>
      <c r="B42" s="235"/>
      <c r="C42" s="235"/>
      <c r="D42" s="235"/>
      <c r="E42" s="235"/>
      <c r="F42" s="235"/>
      <c r="G42" s="236"/>
    </row>
    <row r="43" spans="1:1006" ht="22.5" customHeight="1" thickTop="1" thickBot="1" x14ac:dyDescent="0.3">
      <c r="A43" s="134"/>
      <c r="B43" s="233" t="s">
        <v>1</v>
      </c>
      <c r="C43" s="233"/>
      <c r="D43" s="233"/>
      <c r="E43" s="233" t="s">
        <v>2</v>
      </c>
      <c r="F43" s="233"/>
      <c r="G43" s="233"/>
    </row>
    <row r="44" spans="1:1006" ht="25.35" customHeight="1" thickTop="1" thickBot="1" x14ac:dyDescent="0.3">
      <c r="A44" s="147" t="s">
        <v>38</v>
      </c>
      <c r="B44" s="246" t="s">
        <v>118</v>
      </c>
      <c r="C44" s="247"/>
      <c r="D44" s="156" t="s">
        <v>6</v>
      </c>
      <c r="E44" s="246" t="s">
        <v>118</v>
      </c>
      <c r="F44" s="247"/>
      <c r="G44" s="156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533470</v>
      </c>
      <c r="D45" s="37">
        <f>SUM(D46:D47)</f>
        <v>4004222022</v>
      </c>
      <c r="E45" s="19"/>
      <c r="F45" s="20">
        <f>C45</f>
        <v>533470</v>
      </c>
      <c r="G45" s="37">
        <f>SUM(G46:G47)</f>
        <v>32350480803</v>
      </c>
    </row>
    <row r="46" spans="1:1006" ht="18.95" customHeight="1" x14ac:dyDescent="0.25">
      <c r="A46" s="12" t="s">
        <v>47</v>
      </c>
      <c r="B46" s="29"/>
      <c r="C46" s="22">
        <v>468377</v>
      </c>
      <c r="D46" s="31">
        <v>3512618872</v>
      </c>
      <c r="E46" s="29"/>
      <c r="F46" s="22">
        <v>468377</v>
      </c>
      <c r="G46" s="31">
        <v>28428618203</v>
      </c>
    </row>
    <row r="47" spans="1:1006" ht="18.95" customHeight="1" thickBot="1" x14ac:dyDescent="0.3">
      <c r="A47" s="32" t="s">
        <v>48</v>
      </c>
      <c r="B47" s="46"/>
      <c r="C47" s="25">
        <v>65093</v>
      </c>
      <c r="D47" s="14">
        <v>491603150</v>
      </c>
      <c r="E47" s="26"/>
      <c r="F47" s="26">
        <v>65093</v>
      </c>
      <c r="G47" s="14">
        <v>3921862600</v>
      </c>
    </row>
    <row r="48" spans="1:1006" ht="15.75" customHeight="1" thickTop="1" x14ac:dyDescent="0.25">
      <c r="A48" s="47" t="s">
        <v>119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&amp;C&amp;"微軟正黑體,粗體"&amp;16勞工保險局112年8月統計提要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5"/>
  <sheetViews>
    <sheetView zoomScaleNormal="100" workbookViewId="0">
      <selection sqref="A1:G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0" t="s">
        <v>49</v>
      </c>
      <c r="B1" s="251"/>
      <c r="C1" s="251"/>
      <c r="D1" s="251"/>
      <c r="E1" s="251"/>
      <c r="F1" s="251"/>
      <c r="G1" s="251"/>
      <c r="H1" s="252"/>
    </row>
    <row r="2" spans="1:8" ht="28.5" customHeight="1" thickTop="1" thickBot="1" x14ac:dyDescent="0.3">
      <c r="A2" s="140"/>
      <c r="B2" s="183" t="s">
        <v>132</v>
      </c>
      <c r="C2" s="183"/>
      <c r="D2" s="183"/>
      <c r="E2" s="183"/>
      <c r="F2" s="183" t="s">
        <v>68</v>
      </c>
      <c r="G2" s="183"/>
      <c r="H2" s="183"/>
    </row>
    <row r="3" spans="1:8" ht="28.9" customHeight="1" thickTop="1" thickBot="1" x14ac:dyDescent="0.3">
      <c r="A3" s="248" t="s">
        <v>65</v>
      </c>
      <c r="B3" s="253" t="s">
        <v>50</v>
      </c>
      <c r="C3" s="254"/>
      <c r="D3" s="255" t="s">
        <v>6</v>
      </c>
      <c r="E3" s="256"/>
      <c r="F3" s="257" t="s">
        <v>50</v>
      </c>
      <c r="G3" s="258"/>
      <c r="H3" s="187" t="s">
        <v>6</v>
      </c>
    </row>
    <row r="4" spans="1:8" ht="28.9" customHeight="1" thickTop="1" thickBot="1" x14ac:dyDescent="0.3">
      <c r="A4" s="249"/>
      <c r="B4" s="157" t="s">
        <v>134</v>
      </c>
      <c r="C4" s="158" t="s">
        <v>135</v>
      </c>
      <c r="D4" s="158" t="s">
        <v>134</v>
      </c>
      <c r="E4" s="160" t="s">
        <v>135</v>
      </c>
      <c r="F4" s="257"/>
      <c r="G4" s="258"/>
      <c r="H4" s="187"/>
    </row>
    <row r="5" spans="1:8" ht="30" customHeight="1" thickTop="1" x14ac:dyDescent="0.25">
      <c r="A5" s="50" t="s">
        <v>7</v>
      </c>
      <c r="B5" s="76">
        <v>2969018</v>
      </c>
      <c r="C5" s="76">
        <v>2957834</v>
      </c>
      <c r="D5" s="77"/>
      <c r="E5" s="78"/>
      <c r="F5" s="79"/>
      <c r="G5" s="52">
        <f>C5</f>
        <v>2957834</v>
      </c>
      <c r="H5" s="80"/>
    </row>
    <row r="6" spans="1:8" ht="30" customHeight="1" x14ac:dyDescent="0.25">
      <c r="A6" s="50" t="s">
        <v>66</v>
      </c>
      <c r="B6" s="81"/>
      <c r="C6" s="81"/>
      <c r="D6" s="77">
        <f>SUM(D7:D8)</f>
        <v>1524264278</v>
      </c>
      <c r="E6" s="78">
        <f>SUM(E7:E8)</f>
        <v>1533219056</v>
      </c>
      <c r="F6" s="82"/>
      <c r="G6" s="83"/>
      <c r="H6" s="78">
        <f>SUM(H7:H8)</f>
        <v>28138886634</v>
      </c>
    </row>
    <row r="7" spans="1:8" ht="30" customHeight="1" x14ac:dyDescent="0.25">
      <c r="A7" s="84" t="s">
        <v>125</v>
      </c>
      <c r="B7" s="81"/>
      <c r="C7" s="81"/>
      <c r="D7" s="77">
        <v>1524264278</v>
      </c>
      <c r="E7" s="78">
        <v>1533219056</v>
      </c>
      <c r="F7" s="82"/>
      <c r="G7" s="83"/>
      <c r="H7" s="78">
        <v>16463165831</v>
      </c>
    </row>
    <row r="8" spans="1:8" ht="30" customHeight="1" thickBot="1" x14ac:dyDescent="0.3">
      <c r="A8" s="85" t="s">
        <v>126</v>
      </c>
      <c r="B8" s="86"/>
      <c r="C8" s="86"/>
      <c r="D8" s="87">
        <v>0</v>
      </c>
      <c r="E8" s="88">
        <v>0</v>
      </c>
      <c r="F8" s="89"/>
      <c r="G8" s="86"/>
      <c r="H8" s="78">
        <v>11675720803</v>
      </c>
    </row>
    <row r="9" spans="1:8" ht="32.450000000000003" customHeight="1" thickTop="1" thickBot="1" x14ac:dyDescent="0.3">
      <c r="A9" s="140"/>
      <c r="B9" s="183" t="s">
        <v>133</v>
      </c>
      <c r="C9" s="183"/>
      <c r="D9" s="183"/>
      <c r="E9" s="183"/>
      <c r="F9" s="183" t="s">
        <v>68</v>
      </c>
      <c r="G9" s="183"/>
      <c r="H9" s="183"/>
    </row>
    <row r="10" spans="1:8" ht="28.9" customHeight="1" thickTop="1" thickBot="1" x14ac:dyDescent="0.3">
      <c r="A10" s="248" t="s">
        <v>10</v>
      </c>
      <c r="B10" s="185" t="s">
        <v>114</v>
      </c>
      <c r="C10" s="186"/>
      <c r="D10" s="187" t="s">
        <v>6</v>
      </c>
      <c r="E10" s="259"/>
      <c r="F10" s="185" t="s">
        <v>114</v>
      </c>
      <c r="G10" s="186"/>
      <c r="H10" s="187" t="s">
        <v>6</v>
      </c>
    </row>
    <row r="11" spans="1:8" ht="25.9" customHeight="1" thickTop="1" thickBot="1" x14ac:dyDescent="0.3">
      <c r="A11" s="249"/>
      <c r="B11" s="145"/>
      <c r="C11" s="146" t="s">
        <v>79</v>
      </c>
      <c r="D11" s="187"/>
      <c r="E11" s="259"/>
      <c r="F11" s="145"/>
      <c r="G11" s="158" t="s">
        <v>79</v>
      </c>
      <c r="H11" s="187"/>
    </row>
    <row r="12" spans="1:8" ht="30" customHeight="1" thickTop="1" x14ac:dyDescent="0.25">
      <c r="A12" s="90" t="s">
        <v>117</v>
      </c>
      <c r="B12" s="79">
        <f>B17+B24</f>
        <v>1979721</v>
      </c>
      <c r="C12" s="52"/>
      <c r="D12" s="52"/>
      <c r="E12" s="80">
        <f>E13+E16</f>
        <v>7854461491</v>
      </c>
      <c r="F12" s="79">
        <f>F17+F24</f>
        <v>1995204</v>
      </c>
      <c r="G12" s="52"/>
      <c r="H12" s="80">
        <f>H13+H16</f>
        <v>62863234501</v>
      </c>
    </row>
    <row r="13" spans="1:8" ht="30" customHeight="1" x14ac:dyDescent="0.25">
      <c r="A13" s="51" t="s">
        <v>127</v>
      </c>
      <c r="B13" s="82"/>
      <c r="C13" s="83"/>
      <c r="D13" s="83"/>
      <c r="E13" s="91">
        <f>E14+E15</f>
        <v>6106176857</v>
      </c>
      <c r="F13" s="92"/>
      <c r="G13" s="83"/>
      <c r="H13" s="91">
        <f>H14+H15</f>
        <v>48512255435</v>
      </c>
    </row>
    <row r="14" spans="1:8" ht="30" customHeight="1" x14ac:dyDescent="0.25">
      <c r="A14" s="56" t="s">
        <v>51</v>
      </c>
      <c r="B14" s="82"/>
      <c r="C14" s="83"/>
      <c r="D14" s="83"/>
      <c r="E14" s="91">
        <v>2538793214</v>
      </c>
      <c r="F14" s="92"/>
      <c r="G14" s="83"/>
      <c r="H14" s="91">
        <v>19751931793</v>
      </c>
    </row>
    <row r="15" spans="1:8" ht="30" customHeight="1" x14ac:dyDescent="0.25">
      <c r="A15" s="56" t="s">
        <v>52</v>
      </c>
      <c r="B15" s="82"/>
      <c r="C15" s="83"/>
      <c r="D15" s="83"/>
      <c r="E15" s="91">
        <v>3567383643</v>
      </c>
      <c r="F15" s="92"/>
      <c r="G15" s="83"/>
      <c r="H15" s="91">
        <v>28760323642</v>
      </c>
    </row>
    <row r="16" spans="1:8" ht="30" customHeight="1" thickBot="1" x14ac:dyDescent="0.3">
      <c r="A16" s="54" t="s">
        <v>128</v>
      </c>
      <c r="B16" s="93"/>
      <c r="C16" s="94"/>
      <c r="D16" s="94"/>
      <c r="E16" s="95">
        <f>E19+E20+E22</f>
        <v>1748284634</v>
      </c>
      <c r="F16" s="96"/>
      <c r="G16" s="94"/>
      <c r="H16" s="95">
        <f>H19+H20+H22</f>
        <v>14350979066</v>
      </c>
    </row>
    <row r="17" spans="1:8" ht="30" customHeight="1" x14ac:dyDescent="0.25">
      <c r="A17" s="51" t="s">
        <v>14</v>
      </c>
      <c r="B17" s="82">
        <f>SUM(B18:B23)</f>
        <v>1977711</v>
      </c>
      <c r="C17" s="83">
        <f>SUM(C18:C23)</f>
        <v>10343</v>
      </c>
      <c r="D17" s="83"/>
      <c r="E17" s="91">
        <f>SUM(E18:E23)</f>
        <v>7716686326</v>
      </c>
      <c r="F17" s="92">
        <f t="shared" ref="F17:F23" si="0">B17</f>
        <v>1977711</v>
      </c>
      <c r="G17" s="83">
        <f>SUM(G18:G23)</f>
        <v>85279</v>
      </c>
      <c r="H17" s="91">
        <f>SUM(H18:H23)</f>
        <v>61725401797</v>
      </c>
    </row>
    <row r="18" spans="1:8" ht="30" customHeight="1" x14ac:dyDescent="0.25">
      <c r="A18" s="97" t="s">
        <v>69</v>
      </c>
      <c r="B18" s="82">
        <v>1395603</v>
      </c>
      <c r="C18" s="81">
        <v>8841</v>
      </c>
      <c r="D18" s="83"/>
      <c r="E18" s="91">
        <v>5448597241</v>
      </c>
      <c r="F18" s="92">
        <f t="shared" si="0"/>
        <v>1395603</v>
      </c>
      <c r="G18" s="77">
        <v>71198</v>
      </c>
      <c r="H18" s="91">
        <v>43256928691</v>
      </c>
    </row>
    <row r="19" spans="1:8" ht="30" customHeight="1" x14ac:dyDescent="0.25">
      <c r="A19" s="97" t="s">
        <v>70</v>
      </c>
      <c r="B19" s="82">
        <v>393934</v>
      </c>
      <c r="C19" s="81">
        <v>42</v>
      </c>
      <c r="D19" s="83"/>
      <c r="E19" s="91">
        <v>1488240188</v>
      </c>
      <c r="F19" s="92">
        <f t="shared" si="0"/>
        <v>393934</v>
      </c>
      <c r="G19" s="81">
        <v>1024</v>
      </c>
      <c r="H19" s="91">
        <v>12265729516</v>
      </c>
    </row>
    <row r="20" spans="1:8" ht="30" customHeight="1" x14ac:dyDescent="0.25">
      <c r="A20" s="97" t="s">
        <v>71</v>
      </c>
      <c r="B20" s="82">
        <v>44037</v>
      </c>
      <c r="C20" s="81">
        <v>411</v>
      </c>
      <c r="D20" s="83"/>
      <c r="E20" s="91">
        <v>166619556</v>
      </c>
      <c r="F20" s="92">
        <f t="shared" si="0"/>
        <v>44037</v>
      </c>
      <c r="G20" s="81">
        <v>3681</v>
      </c>
      <c r="H20" s="91">
        <v>1329177512</v>
      </c>
    </row>
    <row r="21" spans="1:8" ht="30" customHeight="1" x14ac:dyDescent="0.25">
      <c r="A21" s="97" t="s">
        <v>129</v>
      </c>
      <c r="B21" s="82">
        <v>7689</v>
      </c>
      <c r="C21" s="81">
        <v>55</v>
      </c>
      <c r="D21" s="83"/>
      <c r="E21" s="91">
        <v>27076878</v>
      </c>
      <c r="F21" s="92">
        <f t="shared" si="0"/>
        <v>7689</v>
      </c>
      <c r="G21" s="77">
        <v>480</v>
      </c>
      <c r="H21" s="91">
        <v>225447598</v>
      </c>
    </row>
    <row r="22" spans="1:8" ht="30" customHeight="1" x14ac:dyDescent="0.25">
      <c r="A22" s="97" t="s">
        <v>72</v>
      </c>
      <c r="B22" s="82">
        <v>18523</v>
      </c>
      <c r="C22" s="81">
        <v>26</v>
      </c>
      <c r="D22" s="83"/>
      <c r="E22" s="91">
        <v>93424890</v>
      </c>
      <c r="F22" s="92">
        <f t="shared" si="0"/>
        <v>18523</v>
      </c>
      <c r="G22" s="81">
        <v>399</v>
      </c>
      <c r="H22" s="91">
        <v>756072038</v>
      </c>
    </row>
    <row r="23" spans="1:8" ht="30" customHeight="1" x14ac:dyDescent="0.25">
      <c r="A23" s="97" t="s">
        <v>73</v>
      </c>
      <c r="B23" s="82">
        <v>117925</v>
      </c>
      <c r="C23" s="83">
        <v>968</v>
      </c>
      <c r="D23" s="83"/>
      <c r="E23" s="91">
        <v>492727573</v>
      </c>
      <c r="F23" s="92">
        <f t="shared" si="0"/>
        <v>117925</v>
      </c>
      <c r="G23" s="83">
        <v>8497</v>
      </c>
      <c r="H23" s="91">
        <v>3892046442</v>
      </c>
    </row>
    <row r="24" spans="1:8" ht="30" customHeight="1" x14ac:dyDescent="0.25">
      <c r="A24" s="55" t="s">
        <v>13</v>
      </c>
      <c r="B24" s="98">
        <f>SUM(B25:B26)</f>
        <v>2010</v>
      </c>
      <c r="C24" s="99"/>
      <c r="D24" s="99"/>
      <c r="E24" s="100">
        <f>SUM(E25:E26)</f>
        <v>137775165</v>
      </c>
      <c r="F24" s="98">
        <f>SUM(F25:F26)</f>
        <v>17493</v>
      </c>
      <c r="G24" s="101"/>
      <c r="H24" s="100">
        <f>SUM(H25:H26)</f>
        <v>1137832704</v>
      </c>
    </row>
    <row r="25" spans="1:8" ht="30" customHeight="1" x14ac:dyDescent="0.25">
      <c r="A25" s="97" t="s">
        <v>74</v>
      </c>
      <c r="B25" s="82">
        <v>1014</v>
      </c>
      <c r="C25" s="83"/>
      <c r="D25" s="83"/>
      <c r="E25" s="91">
        <v>40445670</v>
      </c>
      <c r="F25" s="82">
        <v>9535</v>
      </c>
      <c r="G25" s="83"/>
      <c r="H25" s="78">
        <v>372794004</v>
      </c>
    </row>
    <row r="26" spans="1:8" ht="30" customHeight="1" thickBot="1" x14ac:dyDescent="0.3">
      <c r="A26" s="102" t="s">
        <v>75</v>
      </c>
      <c r="B26" s="89">
        <v>996</v>
      </c>
      <c r="C26" s="86"/>
      <c r="D26" s="86"/>
      <c r="E26" s="103">
        <v>97329495</v>
      </c>
      <c r="F26" s="89">
        <v>7958</v>
      </c>
      <c r="G26" s="86"/>
      <c r="H26" s="88">
        <v>765038700</v>
      </c>
    </row>
    <row r="27" spans="1:8" s="105" customFormat="1" ht="21" customHeight="1" thickTop="1" x14ac:dyDescent="0.25">
      <c r="A27" s="58" t="s">
        <v>120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76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67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162" t="s">
        <v>131</v>
      </c>
      <c r="B30" s="161"/>
      <c r="C30" s="161"/>
      <c r="D30" s="161"/>
      <c r="E30" s="104"/>
      <c r="F30" s="104"/>
      <c r="G30" s="104"/>
      <c r="H30" s="104"/>
    </row>
    <row r="31" spans="1:8" s="105" customFormat="1" ht="21" customHeight="1" x14ac:dyDescent="0.25">
      <c r="A31" s="58" t="s">
        <v>122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58" t="s">
        <v>123</v>
      </c>
      <c r="B32" s="104"/>
      <c r="C32" s="104"/>
      <c r="D32" s="104"/>
      <c r="E32" s="104"/>
      <c r="F32" s="104"/>
      <c r="G32" s="104"/>
      <c r="H32" s="104"/>
    </row>
    <row r="33" spans="1:1025" s="105" customFormat="1" ht="21" customHeight="1" x14ac:dyDescent="0.25">
      <c r="A33" s="163" t="s">
        <v>144</v>
      </c>
      <c r="B33" s="104"/>
      <c r="C33" s="104"/>
      <c r="D33" s="104"/>
      <c r="E33" s="104"/>
      <c r="F33" s="104"/>
      <c r="G33" s="104"/>
      <c r="H33" s="104"/>
    </row>
    <row r="34" spans="1:1025" s="61" customFormat="1" ht="21" customHeight="1" x14ac:dyDescent="0.25">
      <c r="A34" s="135" t="s">
        <v>124</v>
      </c>
      <c r="B34" s="59"/>
      <c r="C34" s="59"/>
      <c r="D34" s="59"/>
      <c r="E34" s="59"/>
      <c r="F34" s="59"/>
      <c r="G34" s="59"/>
    </row>
    <row r="35" spans="1:1025" ht="21" customHeight="1" x14ac:dyDescent="0.25">
      <c r="A35" s="135" t="s">
        <v>112</v>
      </c>
      <c r="H35" s="48"/>
      <c r="AMA35" s="61"/>
      <c r="AMB35" s="61"/>
      <c r="AMC35" s="61"/>
      <c r="AMD35" s="61"/>
      <c r="AME35" s="61"/>
      <c r="AMF35" s="61"/>
      <c r="AMG35" s="61"/>
      <c r="AMH35" s="61"/>
      <c r="AMI35" s="61"/>
      <c r="AMJ35" s="61"/>
      <c r="AMK35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&amp;C&amp;"微軟正黑體,粗體"&amp;16勞工保險局112年8月統計提要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2023-10-05T07:40:23Z</dcterms:created>
  <dcterms:modified xsi:type="dcterms:W3CDTF">2023-10-05T07:40:36Z</dcterms:modified>
  <dc:language/>
</cp:coreProperties>
</file>