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7B467EC-9620-4A89-A2E4-D695687BDC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年5至12月~112年職保" sheetId="7" r:id="rId1"/>
    <sheet name="111年1至4月勞保" sheetId="6" r:id="rId2"/>
    <sheet name="104年~110年" sheetId="4" r:id="rId3"/>
    <sheet name="100年~103年" sheetId="3" r:id="rId4"/>
    <sheet name="99年" sheetId="2" r:id="rId5"/>
    <sheet name="96年~98年" sheetId="5" r:id="rId6"/>
  </sheets>
  <definedNames>
    <definedName name="_xlnm.Print_Area" localSheetId="4">'99年'!$A$1:$I$67,'99年'!#REF!</definedName>
    <definedName name="_xlnm.Print_Titles" localSheetId="3">'100年~103年'!$A:$C,'100年~103年'!$1:$5</definedName>
    <definedName name="_xlnm.Print_Titles" localSheetId="2">'104年~110年'!$A:$C,'104年~110年'!$1:$5</definedName>
    <definedName name="_xlnm.Print_Titles" localSheetId="1">'111年1至4月勞保'!$A:$C,'111年1至4月勞保'!$1:$5</definedName>
    <definedName name="_xlnm.Print_Titles" localSheetId="0">'111年5至12月~112年職保'!$A:$C,'111年5至12月~112年職保'!$1:$5</definedName>
    <definedName name="_xlnm.Print_Titles" localSheetId="5">'96年~98年'!$A:$C,'96年~98年'!$1:$5</definedName>
    <definedName name="_xlnm.Print_Titles" localSheetId="4">'99年'!$A:$C,'99年'!$1:$5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7" l="1"/>
  <c r="D62" i="7"/>
  <c r="E61" i="7"/>
  <c r="D61" i="7"/>
  <c r="E60" i="7"/>
  <c r="D60" i="7"/>
  <c r="E59" i="7"/>
  <c r="D59" i="7"/>
  <c r="E58" i="7"/>
  <c r="D58" i="7"/>
  <c r="E57" i="7"/>
  <c r="D57" i="7"/>
  <c r="E56" i="7"/>
  <c r="D56" i="7"/>
  <c r="E55" i="7"/>
  <c r="D55" i="7"/>
  <c r="E54" i="7"/>
  <c r="D54" i="7"/>
  <c r="E53" i="7"/>
  <c r="D53" i="7"/>
  <c r="E52" i="7"/>
  <c r="D52" i="7"/>
  <c r="E51" i="7"/>
  <c r="D51" i="7"/>
  <c r="E50" i="7"/>
  <c r="D50" i="7"/>
  <c r="E49" i="7"/>
  <c r="D49" i="7"/>
  <c r="E48" i="7"/>
  <c r="D48" i="7"/>
  <c r="E47" i="7"/>
  <c r="D47" i="7"/>
  <c r="E46" i="7"/>
  <c r="D46" i="7"/>
  <c r="E45" i="7"/>
  <c r="D45" i="7"/>
  <c r="E44" i="7"/>
  <c r="E43" i="7" s="1"/>
  <c r="D44" i="7"/>
  <c r="D43" i="7" s="1"/>
  <c r="I43" i="7"/>
  <c r="H43" i="7"/>
  <c r="G43" i="7"/>
  <c r="F43" i="7"/>
  <c r="E42" i="7"/>
  <c r="D42" i="7"/>
  <c r="E41" i="7"/>
  <c r="D41" i="7"/>
  <c r="E40" i="7"/>
  <c r="D40" i="7"/>
  <c r="E39" i="7"/>
  <c r="D39" i="7"/>
  <c r="E38" i="7"/>
  <c r="D38" i="7"/>
  <c r="E37" i="7"/>
  <c r="D37" i="7"/>
  <c r="E36" i="7"/>
  <c r="D36" i="7"/>
  <c r="E35" i="7"/>
  <c r="D35" i="7"/>
  <c r="E34" i="7"/>
  <c r="D34" i="7"/>
  <c r="E33" i="7"/>
  <c r="D33" i="7"/>
  <c r="E32" i="7"/>
  <c r="D32" i="7"/>
  <c r="E31" i="7"/>
  <c r="E30" i="7" s="1"/>
  <c r="D31" i="7"/>
  <c r="D30" i="7" s="1"/>
  <c r="I30" i="7"/>
  <c r="H30" i="7"/>
  <c r="G30" i="7"/>
  <c r="F30" i="7"/>
  <c r="E29" i="7"/>
  <c r="D29" i="7"/>
  <c r="E28" i="7"/>
  <c r="D28" i="7"/>
  <c r="E27" i="7"/>
  <c r="D27" i="7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D6" i="7" s="1"/>
  <c r="E7" i="7"/>
  <c r="E6" i="7" s="1"/>
  <c r="D7" i="7"/>
  <c r="I6" i="7"/>
  <c r="H6" i="7"/>
  <c r="G6" i="7"/>
  <c r="F6" i="7"/>
  <c r="K28" i="7"/>
  <c r="J28" i="7"/>
  <c r="K62" i="7" l="1"/>
  <c r="J62" i="7"/>
  <c r="K61" i="7"/>
  <c r="J61" i="7"/>
  <c r="K60" i="7"/>
  <c r="J60" i="7"/>
  <c r="K59" i="7"/>
  <c r="J59" i="7"/>
  <c r="K58" i="7"/>
  <c r="J58" i="7"/>
  <c r="K57" i="7"/>
  <c r="J57" i="7"/>
  <c r="K56" i="7"/>
  <c r="J56" i="7"/>
  <c r="K55" i="7"/>
  <c r="J55" i="7"/>
  <c r="K54" i="7"/>
  <c r="J54" i="7"/>
  <c r="K53" i="7"/>
  <c r="J53" i="7"/>
  <c r="K52" i="7"/>
  <c r="J52" i="7"/>
  <c r="K51" i="7"/>
  <c r="J51" i="7"/>
  <c r="K50" i="7"/>
  <c r="J50" i="7"/>
  <c r="K49" i="7"/>
  <c r="J49" i="7"/>
  <c r="K48" i="7"/>
  <c r="J48" i="7"/>
  <c r="K47" i="7"/>
  <c r="J47" i="7"/>
  <c r="K46" i="7"/>
  <c r="J46" i="7"/>
  <c r="K45" i="7"/>
  <c r="J45" i="7"/>
  <c r="K44" i="7"/>
  <c r="J44" i="7"/>
  <c r="O43" i="7"/>
  <c r="N43" i="7"/>
  <c r="M43" i="7"/>
  <c r="L43" i="7"/>
  <c r="K42" i="7"/>
  <c r="J42" i="7"/>
  <c r="K41" i="7"/>
  <c r="J41" i="7"/>
  <c r="K40" i="7"/>
  <c r="J40" i="7"/>
  <c r="K39" i="7"/>
  <c r="J39" i="7"/>
  <c r="K38" i="7"/>
  <c r="J38" i="7"/>
  <c r="K37" i="7"/>
  <c r="J37" i="7"/>
  <c r="K36" i="7"/>
  <c r="J36" i="7"/>
  <c r="K35" i="7"/>
  <c r="J35" i="7"/>
  <c r="K34" i="7"/>
  <c r="J34" i="7"/>
  <c r="K33" i="7"/>
  <c r="J33" i="7"/>
  <c r="K32" i="7"/>
  <c r="J32" i="7"/>
  <c r="K31" i="7"/>
  <c r="J31" i="7"/>
  <c r="O30" i="7"/>
  <c r="N30" i="7"/>
  <c r="M30" i="7"/>
  <c r="L30" i="7"/>
  <c r="K29" i="7"/>
  <c r="J29" i="7"/>
  <c r="K27" i="7"/>
  <c r="J27" i="7"/>
  <c r="K26" i="7"/>
  <c r="J26" i="7"/>
  <c r="K25" i="7"/>
  <c r="J25" i="7"/>
  <c r="K24" i="7"/>
  <c r="J24" i="7"/>
  <c r="K23" i="7"/>
  <c r="J23" i="7"/>
  <c r="K22" i="7"/>
  <c r="J22" i="7"/>
  <c r="K21" i="7"/>
  <c r="J21" i="7"/>
  <c r="K20" i="7"/>
  <c r="J20" i="7"/>
  <c r="K19" i="7"/>
  <c r="J19" i="7"/>
  <c r="K18" i="7"/>
  <c r="J18" i="7"/>
  <c r="K17" i="7"/>
  <c r="J17" i="7"/>
  <c r="K16" i="7"/>
  <c r="J16" i="7"/>
  <c r="K15" i="7"/>
  <c r="J15" i="7"/>
  <c r="K14" i="7"/>
  <c r="J14" i="7"/>
  <c r="K13" i="7"/>
  <c r="J13" i="7"/>
  <c r="K12" i="7"/>
  <c r="J12" i="7"/>
  <c r="K11" i="7"/>
  <c r="J11" i="7"/>
  <c r="K10" i="7"/>
  <c r="J10" i="7"/>
  <c r="K9" i="7"/>
  <c r="J9" i="7"/>
  <c r="K8" i="7"/>
  <c r="J8" i="7"/>
  <c r="K7" i="7"/>
  <c r="J7" i="7"/>
  <c r="O6" i="7"/>
  <c r="N6" i="7"/>
  <c r="M6" i="7"/>
  <c r="L6" i="7"/>
  <c r="J43" i="7" l="1"/>
  <c r="K43" i="7"/>
  <c r="J30" i="7"/>
  <c r="K30" i="7"/>
  <c r="J6" i="7"/>
  <c r="K6" i="7"/>
  <c r="E61" i="6"/>
  <c r="D61" i="6"/>
  <c r="E60" i="6"/>
  <c r="D60" i="6"/>
  <c r="E59" i="6"/>
  <c r="D59" i="6"/>
  <c r="E58" i="6"/>
  <c r="D58" i="6"/>
  <c r="E57" i="6"/>
  <c r="D57" i="6"/>
  <c r="E56" i="6"/>
  <c r="D56" i="6"/>
  <c r="E55" i="6"/>
  <c r="D55" i="6"/>
  <c r="E54" i="6"/>
  <c r="D54" i="6"/>
  <c r="E53" i="6"/>
  <c r="D53" i="6"/>
  <c r="E52" i="6"/>
  <c r="D52" i="6"/>
  <c r="E51" i="6"/>
  <c r="D51" i="6"/>
  <c r="E50" i="6"/>
  <c r="D50" i="6"/>
  <c r="E49" i="6"/>
  <c r="D49" i="6"/>
  <c r="E48" i="6"/>
  <c r="D48" i="6"/>
  <c r="E47" i="6"/>
  <c r="D47" i="6"/>
  <c r="E46" i="6"/>
  <c r="D46" i="6"/>
  <c r="E45" i="6"/>
  <c r="D45" i="6"/>
  <c r="E44" i="6"/>
  <c r="D44" i="6"/>
  <c r="E43" i="6"/>
  <c r="D43" i="6"/>
  <c r="I42" i="6"/>
  <c r="H42" i="6"/>
  <c r="G42" i="6"/>
  <c r="F42" i="6"/>
  <c r="E41" i="6"/>
  <c r="D41" i="6"/>
  <c r="E40" i="6"/>
  <c r="D40" i="6"/>
  <c r="E39" i="6"/>
  <c r="D39" i="6"/>
  <c r="E38" i="6"/>
  <c r="D38" i="6"/>
  <c r="E37" i="6"/>
  <c r="D37" i="6"/>
  <c r="E36" i="6"/>
  <c r="D36" i="6"/>
  <c r="E35" i="6"/>
  <c r="D35" i="6"/>
  <c r="E34" i="6"/>
  <c r="D34" i="6"/>
  <c r="E33" i="6"/>
  <c r="D33" i="6"/>
  <c r="E32" i="6"/>
  <c r="D32" i="6"/>
  <c r="E31" i="6"/>
  <c r="D31" i="6"/>
  <c r="E30" i="6"/>
  <c r="D30" i="6"/>
  <c r="I29" i="6"/>
  <c r="H29" i="6"/>
  <c r="G29" i="6"/>
  <c r="F29" i="6"/>
  <c r="E28" i="6"/>
  <c r="D28" i="6"/>
  <c r="E27" i="6"/>
  <c r="D27" i="6"/>
  <c r="E26" i="6"/>
  <c r="D26" i="6"/>
  <c r="E25" i="6"/>
  <c r="D25" i="6"/>
  <c r="E24" i="6"/>
  <c r="D24" i="6"/>
  <c r="E23" i="6"/>
  <c r="D23" i="6"/>
  <c r="E22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I6" i="6"/>
  <c r="H6" i="6"/>
  <c r="G6" i="6"/>
  <c r="F6" i="6"/>
  <c r="E6" i="6" l="1"/>
  <c r="D6" i="6"/>
  <c r="D29" i="6"/>
  <c r="D42" i="6"/>
  <c r="E42" i="6"/>
  <c r="E29" i="6"/>
  <c r="J43" i="4"/>
  <c r="K43" i="4"/>
  <c r="P43" i="4"/>
  <c r="Q43" i="4"/>
  <c r="V43" i="4"/>
  <c r="W43" i="4"/>
  <c r="J44" i="4"/>
  <c r="K44" i="4"/>
  <c r="P44" i="4"/>
  <c r="Q44" i="4"/>
  <c r="V44" i="4"/>
  <c r="W44" i="4"/>
  <c r="J45" i="4"/>
  <c r="K45" i="4"/>
  <c r="P45" i="4"/>
  <c r="Q45" i="4"/>
  <c r="V45" i="4"/>
  <c r="W45" i="4"/>
  <c r="J46" i="4"/>
  <c r="K46" i="4"/>
  <c r="P46" i="4"/>
  <c r="Q46" i="4"/>
  <c r="V46" i="4"/>
  <c r="W46" i="4"/>
  <c r="E61" i="4" l="1"/>
  <c r="D61" i="4"/>
  <c r="E60" i="4"/>
  <c r="D60" i="4"/>
  <c r="E59" i="4"/>
  <c r="D59" i="4"/>
  <c r="E58" i="4"/>
  <c r="D58" i="4"/>
  <c r="E57" i="4"/>
  <c r="D57" i="4"/>
  <c r="E56" i="4"/>
  <c r="D56" i="4"/>
  <c r="E55" i="4"/>
  <c r="D55" i="4"/>
  <c r="E54" i="4"/>
  <c r="D54" i="4"/>
  <c r="E53" i="4"/>
  <c r="D53" i="4"/>
  <c r="E52" i="4"/>
  <c r="D52" i="4"/>
  <c r="E51" i="4"/>
  <c r="D51" i="4"/>
  <c r="E50" i="4"/>
  <c r="D50" i="4"/>
  <c r="E49" i="4"/>
  <c r="D49" i="4"/>
  <c r="E48" i="4"/>
  <c r="D48" i="4"/>
  <c r="E47" i="4"/>
  <c r="D47" i="4"/>
  <c r="E46" i="4"/>
  <c r="D46" i="4"/>
  <c r="E45" i="4"/>
  <c r="D45" i="4"/>
  <c r="E44" i="4"/>
  <c r="D44" i="4"/>
  <c r="E43" i="4"/>
  <c r="D43" i="4"/>
  <c r="I42" i="4"/>
  <c r="H42" i="4"/>
  <c r="G42" i="4"/>
  <c r="F42" i="4"/>
  <c r="E41" i="4"/>
  <c r="D41" i="4"/>
  <c r="E40" i="4"/>
  <c r="D40" i="4"/>
  <c r="E39" i="4"/>
  <c r="D39" i="4"/>
  <c r="E38" i="4"/>
  <c r="D38" i="4"/>
  <c r="E37" i="4"/>
  <c r="D37" i="4"/>
  <c r="E36" i="4"/>
  <c r="D36" i="4"/>
  <c r="E35" i="4"/>
  <c r="D35" i="4"/>
  <c r="E34" i="4"/>
  <c r="D34" i="4"/>
  <c r="E33" i="4"/>
  <c r="D33" i="4"/>
  <c r="E32" i="4"/>
  <c r="D32" i="4"/>
  <c r="E31" i="4"/>
  <c r="D31" i="4"/>
  <c r="E30" i="4"/>
  <c r="D30" i="4"/>
  <c r="I29" i="4"/>
  <c r="H29" i="4"/>
  <c r="G29" i="4"/>
  <c r="F29" i="4"/>
  <c r="E28" i="4"/>
  <c r="D28" i="4"/>
  <c r="E27" i="4"/>
  <c r="D27" i="4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E8" i="4"/>
  <c r="D8" i="4"/>
  <c r="E7" i="4"/>
  <c r="D7" i="4"/>
  <c r="I6" i="4"/>
  <c r="H6" i="4"/>
  <c r="G6" i="4"/>
  <c r="F6" i="4"/>
  <c r="D42" i="4" l="1"/>
  <c r="E42" i="4"/>
  <c r="E29" i="4"/>
  <c r="E6" i="4"/>
  <c r="D29" i="4"/>
  <c r="D6" i="4"/>
  <c r="K61" i="4"/>
  <c r="J61" i="4"/>
  <c r="K60" i="4"/>
  <c r="J60" i="4"/>
  <c r="K59" i="4"/>
  <c r="J59" i="4"/>
  <c r="K58" i="4"/>
  <c r="J58" i="4"/>
  <c r="K57" i="4"/>
  <c r="J57" i="4"/>
  <c r="K56" i="4"/>
  <c r="J56" i="4"/>
  <c r="K55" i="4"/>
  <c r="J55" i="4"/>
  <c r="K54" i="4"/>
  <c r="J54" i="4"/>
  <c r="K53" i="4"/>
  <c r="J53" i="4"/>
  <c r="K52" i="4"/>
  <c r="J52" i="4"/>
  <c r="K51" i="4"/>
  <c r="J51" i="4"/>
  <c r="K50" i="4"/>
  <c r="J50" i="4"/>
  <c r="K49" i="4"/>
  <c r="J49" i="4"/>
  <c r="K48" i="4"/>
  <c r="J48" i="4"/>
  <c r="K47" i="4"/>
  <c r="J47" i="4"/>
  <c r="O42" i="4"/>
  <c r="N42" i="4"/>
  <c r="M42" i="4"/>
  <c r="L42" i="4"/>
  <c r="K41" i="4"/>
  <c r="J41" i="4"/>
  <c r="K40" i="4"/>
  <c r="J40" i="4"/>
  <c r="K39" i="4"/>
  <c r="J39" i="4"/>
  <c r="K38" i="4"/>
  <c r="J38" i="4"/>
  <c r="K37" i="4"/>
  <c r="J37" i="4"/>
  <c r="K36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O29" i="4"/>
  <c r="N29" i="4"/>
  <c r="M29" i="4"/>
  <c r="L29" i="4"/>
  <c r="K28" i="4"/>
  <c r="J28" i="4"/>
  <c r="K27" i="4"/>
  <c r="J27" i="4"/>
  <c r="K26" i="4"/>
  <c r="J26" i="4"/>
  <c r="K25" i="4"/>
  <c r="J25" i="4"/>
  <c r="K24" i="4"/>
  <c r="J24" i="4"/>
  <c r="K23" i="4"/>
  <c r="J23" i="4"/>
  <c r="K22" i="4"/>
  <c r="J22" i="4"/>
  <c r="K21" i="4"/>
  <c r="J21" i="4"/>
  <c r="K20" i="4"/>
  <c r="J20" i="4"/>
  <c r="K19" i="4"/>
  <c r="J19" i="4"/>
  <c r="K18" i="4"/>
  <c r="J18" i="4"/>
  <c r="K17" i="4"/>
  <c r="J17" i="4"/>
  <c r="K16" i="4"/>
  <c r="J16" i="4"/>
  <c r="K15" i="4"/>
  <c r="J15" i="4"/>
  <c r="K14" i="4"/>
  <c r="J14" i="4"/>
  <c r="K13" i="4"/>
  <c r="J13" i="4"/>
  <c r="K12" i="4"/>
  <c r="J12" i="4"/>
  <c r="K11" i="4"/>
  <c r="J11" i="4"/>
  <c r="K10" i="4"/>
  <c r="J10" i="4"/>
  <c r="K9" i="4"/>
  <c r="J9" i="4"/>
  <c r="K8" i="4"/>
  <c r="J8" i="4"/>
  <c r="K7" i="4"/>
  <c r="J7" i="4"/>
  <c r="O6" i="4"/>
  <c r="N6" i="4"/>
  <c r="M6" i="4"/>
  <c r="L6" i="4"/>
  <c r="K42" i="4" l="1"/>
  <c r="J42" i="4"/>
  <c r="J29" i="4"/>
  <c r="K29" i="4"/>
  <c r="J6" i="4"/>
  <c r="K6" i="4"/>
  <c r="Q61" i="4"/>
  <c r="P61" i="4"/>
  <c r="Q60" i="4"/>
  <c r="P60" i="4"/>
  <c r="Q59" i="4"/>
  <c r="P59" i="4"/>
  <c r="Q58" i="4"/>
  <c r="P58" i="4"/>
  <c r="Q57" i="4"/>
  <c r="P57" i="4"/>
  <c r="Q56" i="4"/>
  <c r="P56" i="4"/>
  <c r="Q55" i="4"/>
  <c r="P55" i="4"/>
  <c r="Q54" i="4"/>
  <c r="P54" i="4"/>
  <c r="Q53" i="4"/>
  <c r="P53" i="4"/>
  <c r="Q52" i="4"/>
  <c r="P52" i="4"/>
  <c r="Q51" i="4"/>
  <c r="P51" i="4"/>
  <c r="Q50" i="4"/>
  <c r="P50" i="4"/>
  <c r="Q49" i="4"/>
  <c r="P49" i="4"/>
  <c r="Q48" i="4"/>
  <c r="P48" i="4"/>
  <c r="Q47" i="4"/>
  <c r="P47" i="4"/>
  <c r="U42" i="4"/>
  <c r="T42" i="4"/>
  <c r="S42" i="4"/>
  <c r="R42" i="4"/>
  <c r="Q41" i="4"/>
  <c r="P41" i="4"/>
  <c r="Q40" i="4"/>
  <c r="P40" i="4"/>
  <c r="Q39" i="4"/>
  <c r="P39" i="4"/>
  <c r="Q38" i="4"/>
  <c r="P38" i="4"/>
  <c r="Q37" i="4"/>
  <c r="P37" i="4"/>
  <c r="Q36" i="4"/>
  <c r="P36" i="4"/>
  <c r="Q35" i="4"/>
  <c r="P35" i="4"/>
  <c r="Q34" i="4"/>
  <c r="P34" i="4"/>
  <c r="Q33" i="4"/>
  <c r="P33" i="4"/>
  <c r="Q32" i="4"/>
  <c r="P32" i="4"/>
  <c r="Q31" i="4"/>
  <c r="P31" i="4"/>
  <c r="Q30" i="4"/>
  <c r="P30" i="4"/>
  <c r="U29" i="4"/>
  <c r="T29" i="4"/>
  <c r="S29" i="4"/>
  <c r="R29" i="4"/>
  <c r="Q28" i="4"/>
  <c r="P28" i="4"/>
  <c r="Q27" i="4"/>
  <c r="P27" i="4"/>
  <c r="Q26" i="4"/>
  <c r="P26" i="4"/>
  <c r="Q25" i="4"/>
  <c r="P25" i="4"/>
  <c r="Q24" i="4"/>
  <c r="P24" i="4"/>
  <c r="Q23" i="4"/>
  <c r="P23" i="4"/>
  <c r="Q22" i="4"/>
  <c r="P22" i="4"/>
  <c r="Q21" i="4"/>
  <c r="P21" i="4"/>
  <c r="Q20" i="4"/>
  <c r="P20" i="4"/>
  <c r="Q19" i="4"/>
  <c r="P19" i="4"/>
  <c r="Q18" i="4"/>
  <c r="P18" i="4"/>
  <c r="Q17" i="4"/>
  <c r="P17" i="4"/>
  <c r="Q16" i="4"/>
  <c r="P16" i="4"/>
  <c r="Q15" i="4"/>
  <c r="P15" i="4"/>
  <c r="Q14" i="4"/>
  <c r="P14" i="4"/>
  <c r="Q13" i="4"/>
  <c r="P13" i="4"/>
  <c r="Q12" i="4"/>
  <c r="P12" i="4"/>
  <c r="Q11" i="4"/>
  <c r="P11" i="4"/>
  <c r="Q10" i="4"/>
  <c r="P10" i="4"/>
  <c r="Q9" i="4"/>
  <c r="P9" i="4"/>
  <c r="Q8" i="4"/>
  <c r="P8" i="4"/>
  <c r="Q7" i="4"/>
  <c r="P7" i="4"/>
  <c r="U6" i="4"/>
  <c r="T6" i="4"/>
  <c r="S6" i="4"/>
  <c r="R6" i="4"/>
  <c r="P42" i="4" l="1"/>
  <c r="Q42" i="4"/>
  <c r="Q29" i="4"/>
  <c r="P29" i="4"/>
  <c r="Q6" i="4"/>
  <c r="P6" i="4"/>
  <c r="W61" i="4"/>
  <c r="V61" i="4"/>
  <c r="W60" i="4"/>
  <c r="V60" i="4"/>
  <c r="W59" i="4"/>
  <c r="V59" i="4"/>
  <c r="W58" i="4"/>
  <c r="V58" i="4"/>
  <c r="W57" i="4"/>
  <c r="V57" i="4"/>
  <c r="W56" i="4"/>
  <c r="V56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AA42" i="4"/>
  <c r="Z42" i="4"/>
  <c r="Y42" i="4"/>
  <c r="X42" i="4"/>
  <c r="W41" i="4"/>
  <c r="V41" i="4"/>
  <c r="W40" i="4"/>
  <c r="V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AA29" i="4"/>
  <c r="Z29" i="4"/>
  <c r="Y29" i="4"/>
  <c r="X29" i="4"/>
  <c r="W28" i="4"/>
  <c r="V28" i="4"/>
  <c r="W27" i="4"/>
  <c r="V27" i="4"/>
  <c r="W26" i="4"/>
  <c r="V26" i="4"/>
  <c r="W25" i="4"/>
  <c r="V25" i="4"/>
  <c r="W24" i="4"/>
  <c r="V24" i="4"/>
  <c r="W23" i="4"/>
  <c r="V23" i="4"/>
  <c r="W22" i="4"/>
  <c r="V22" i="4"/>
  <c r="W21" i="4"/>
  <c r="V21" i="4"/>
  <c r="W20" i="4"/>
  <c r="V20" i="4"/>
  <c r="W19" i="4"/>
  <c r="V19" i="4"/>
  <c r="W18" i="4"/>
  <c r="V18" i="4"/>
  <c r="W17" i="4"/>
  <c r="V17" i="4"/>
  <c r="W16" i="4"/>
  <c r="V16" i="4"/>
  <c r="W15" i="4"/>
  <c r="V15" i="4"/>
  <c r="W14" i="4"/>
  <c r="V14" i="4"/>
  <c r="W13" i="4"/>
  <c r="V13" i="4"/>
  <c r="W12" i="4"/>
  <c r="V12" i="4"/>
  <c r="W11" i="4"/>
  <c r="V11" i="4"/>
  <c r="W10" i="4"/>
  <c r="V10" i="4"/>
  <c r="W9" i="4"/>
  <c r="V9" i="4"/>
  <c r="W8" i="4"/>
  <c r="V8" i="4"/>
  <c r="W7" i="4"/>
  <c r="V7" i="4"/>
  <c r="AA6" i="4"/>
  <c r="Z6" i="4"/>
  <c r="Y6" i="4"/>
  <c r="X6" i="4"/>
  <c r="V42" i="4" l="1"/>
  <c r="W42" i="4"/>
  <c r="W29" i="4"/>
  <c r="V29" i="4"/>
  <c r="V6" i="4"/>
  <c r="W6" i="4"/>
  <c r="AC61" i="4"/>
  <c r="AB61" i="4"/>
  <c r="AC60" i="4"/>
  <c r="AB60" i="4"/>
  <c r="AC59" i="4"/>
  <c r="AB59" i="4"/>
  <c r="AC58" i="4"/>
  <c r="AB58" i="4"/>
  <c r="AC57" i="4"/>
  <c r="AB57" i="4"/>
  <c r="AC56" i="4"/>
  <c r="AB56" i="4"/>
  <c r="AC55" i="4"/>
  <c r="AB55" i="4"/>
  <c r="AC54" i="4"/>
  <c r="AB54" i="4"/>
  <c r="AC53" i="4"/>
  <c r="AB53" i="4"/>
  <c r="AC52" i="4"/>
  <c r="AB52" i="4"/>
  <c r="AC51" i="4"/>
  <c r="AB51" i="4"/>
  <c r="AC50" i="4"/>
  <c r="AB50" i="4"/>
  <c r="AC49" i="4"/>
  <c r="AB49" i="4"/>
  <c r="AC48" i="4"/>
  <c r="AB48" i="4"/>
  <c r="AC47" i="4"/>
  <c r="AB47" i="4"/>
  <c r="AC46" i="4"/>
  <c r="AB46" i="4"/>
  <c r="AC45" i="4"/>
  <c r="AB45" i="4"/>
  <c r="AC44" i="4"/>
  <c r="AB44" i="4"/>
  <c r="AC43" i="4"/>
  <c r="AB43" i="4"/>
  <c r="AG42" i="4"/>
  <c r="AF42" i="4"/>
  <c r="AE42" i="4"/>
  <c r="AD42" i="4"/>
  <c r="AC41" i="4"/>
  <c r="AB41" i="4"/>
  <c r="AC40" i="4"/>
  <c r="AB40" i="4"/>
  <c r="AC39" i="4"/>
  <c r="AB39" i="4"/>
  <c r="AC38" i="4"/>
  <c r="AB38" i="4"/>
  <c r="AC37" i="4"/>
  <c r="AB37" i="4"/>
  <c r="AC36" i="4"/>
  <c r="AB36" i="4"/>
  <c r="AC35" i="4"/>
  <c r="AB35" i="4"/>
  <c r="AC34" i="4"/>
  <c r="AB34" i="4"/>
  <c r="AC33" i="4"/>
  <c r="AB33" i="4"/>
  <c r="AC32" i="4"/>
  <c r="AB32" i="4"/>
  <c r="AC31" i="4"/>
  <c r="AB31" i="4"/>
  <c r="AC30" i="4"/>
  <c r="AB30" i="4"/>
  <c r="AG29" i="4"/>
  <c r="AF29" i="4"/>
  <c r="AE29" i="4"/>
  <c r="AD29" i="4"/>
  <c r="AC28" i="4"/>
  <c r="AB28" i="4"/>
  <c r="AC27" i="4"/>
  <c r="AB27" i="4"/>
  <c r="AC26" i="4"/>
  <c r="AB26" i="4"/>
  <c r="AC25" i="4"/>
  <c r="AB25" i="4"/>
  <c r="AC24" i="4"/>
  <c r="AB24" i="4"/>
  <c r="AC23" i="4"/>
  <c r="AB23" i="4"/>
  <c r="AC22" i="4"/>
  <c r="AB22" i="4"/>
  <c r="AC21" i="4"/>
  <c r="AB21" i="4"/>
  <c r="AC20" i="4"/>
  <c r="AB20" i="4"/>
  <c r="AC19" i="4"/>
  <c r="AB19" i="4"/>
  <c r="AC18" i="4"/>
  <c r="AB18" i="4"/>
  <c r="AC17" i="4"/>
  <c r="AB17" i="4"/>
  <c r="AC16" i="4"/>
  <c r="AB16" i="4"/>
  <c r="AC15" i="4"/>
  <c r="AB15" i="4"/>
  <c r="AC14" i="4"/>
  <c r="AB14" i="4"/>
  <c r="AC13" i="4"/>
  <c r="AB13" i="4"/>
  <c r="AC12" i="4"/>
  <c r="AB12" i="4"/>
  <c r="AC11" i="4"/>
  <c r="AB11" i="4"/>
  <c r="AC10" i="4"/>
  <c r="AB10" i="4"/>
  <c r="AC9" i="4"/>
  <c r="AB9" i="4"/>
  <c r="AC8" i="4"/>
  <c r="AB8" i="4"/>
  <c r="AC7" i="4"/>
  <c r="AB7" i="4"/>
  <c r="AG6" i="4"/>
  <c r="AF6" i="4"/>
  <c r="AE6" i="4"/>
  <c r="AD6" i="4"/>
  <c r="AC42" i="4" l="1"/>
  <c r="AC29" i="4"/>
  <c r="AB29" i="4"/>
  <c r="AC6" i="4"/>
  <c r="AB42" i="4"/>
  <c r="AB6" i="4"/>
  <c r="AI61" i="4"/>
  <c r="AH61" i="4"/>
  <c r="AI60" i="4"/>
  <c r="AH60" i="4"/>
  <c r="AI59" i="4"/>
  <c r="AH59" i="4"/>
  <c r="AI58" i="4"/>
  <c r="AH58" i="4"/>
  <c r="AI57" i="4"/>
  <c r="AH57" i="4"/>
  <c r="AI56" i="4"/>
  <c r="AH56" i="4"/>
  <c r="AI55" i="4"/>
  <c r="AH55" i="4"/>
  <c r="AI54" i="4"/>
  <c r="AH54" i="4"/>
  <c r="AI53" i="4"/>
  <c r="AH53" i="4"/>
  <c r="AI52" i="4"/>
  <c r="AH52" i="4"/>
  <c r="AI51" i="4"/>
  <c r="AH51" i="4"/>
  <c r="AI50" i="4"/>
  <c r="AH50" i="4"/>
  <c r="AI49" i="4"/>
  <c r="AH49" i="4"/>
  <c r="AI48" i="4"/>
  <c r="AH48" i="4"/>
  <c r="AI47" i="4"/>
  <c r="AH47" i="4"/>
  <c r="AI46" i="4"/>
  <c r="AH46" i="4"/>
  <c r="AI45" i="4"/>
  <c r="AH45" i="4"/>
  <c r="AI44" i="4"/>
  <c r="AH44" i="4"/>
  <c r="AI43" i="4"/>
  <c r="AH43" i="4"/>
  <c r="AM42" i="4"/>
  <c r="AL42" i="4"/>
  <c r="AK42" i="4"/>
  <c r="AJ42" i="4"/>
  <c r="AI41" i="4"/>
  <c r="AH41" i="4"/>
  <c r="AI40" i="4"/>
  <c r="AH40" i="4"/>
  <c r="AI39" i="4"/>
  <c r="AH39" i="4"/>
  <c r="AI38" i="4"/>
  <c r="AH38" i="4"/>
  <c r="AI37" i="4"/>
  <c r="AH37" i="4"/>
  <c r="AI36" i="4"/>
  <c r="AH36" i="4"/>
  <c r="AI35" i="4"/>
  <c r="AH35" i="4"/>
  <c r="AI34" i="4"/>
  <c r="AH34" i="4"/>
  <c r="AI33" i="4"/>
  <c r="AH33" i="4"/>
  <c r="AI32" i="4"/>
  <c r="AH32" i="4"/>
  <c r="AI31" i="4"/>
  <c r="AH31" i="4"/>
  <c r="AI30" i="4"/>
  <c r="AH30" i="4"/>
  <c r="AM29" i="4"/>
  <c r="AL29" i="4"/>
  <c r="AK29" i="4"/>
  <c r="AJ29" i="4"/>
  <c r="AI28" i="4"/>
  <c r="AH28" i="4"/>
  <c r="AI27" i="4"/>
  <c r="AH27" i="4"/>
  <c r="AI26" i="4"/>
  <c r="AH26" i="4"/>
  <c r="AI25" i="4"/>
  <c r="AH25" i="4"/>
  <c r="AI24" i="4"/>
  <c r="AH24" i="4"/>
  <c r="AI23" i="4"/>
  <c r="AH23" i="4"/>
  <c r="AI22" i="4"/>
  <c r="AH22" i="4"/>
  <c r="AI21" i="4"/>
  <c r="AH21" i="4"/>
  <c r="AI20" i="4"/>
  <c r="AH20" i="4"/>
  <c r="AI19" i="4"/>
  <c r="AH19" i="4"/>
  <c r="AI18" i="4"/>
  <c r="AH18" i="4"/>
  <c r="AI17" i="4"/>
  <c r="AH17" i="4"/>
  <c r="AI16" i="4"/>
  <c r="AH16" i="4"/>
  <c r="AI15" i="4"/>
  <c r="AH15" i="4"/>
  <c r="AI14" i="4"/>
  <c r="AH14" i="4"/>
  <c r="AI13" i="4"/>
  <c r="AH13" i="4"/>
  <c r="AI12" i="4"/>
  <c r="AH12" i="4"/>
  <c r="AI11" i="4"/>
  <c r="AH11" i="4"/>
  <c r="AI10" i="4"/>
  <c r="AH10" i="4"/>
  <c r="AI9" i="4"/>
  <c r="AH9" i="4"/>
  <c r="AI8" i="4"/>
  <c r="AH8" i="4"/>
  <c r="AI7" i="4"/>
  <c r="AH7" i="4"/>
  <c r="AM6" i="4"/>
  <c r="AL6" i="4"/>
  <c r="AK6" i="4"/>
  <c r="AJ6" i="4"/>
  <c r="AI42" i="4" l="1"/>
  <c r="AI29" i="4"/>
  <c r="AH29" i="4"/>
  <c r="AH6" i="4"/>
  <c r="AH42" i="4"/>
  <c r="AI6" i="4"/>
  <c r="Q46" i="5"/>
  <c r="P46" i="5"/>
  <c r="K46" i="5"/>
  <c r="J46" i="5"/>
  <c r="E46" i="5"/>
  <c r="D46" i="5"/>
  <c r="Q45" i="5"/>
  <c r="P45" i="5"/>
  <c r="K45" i="5"/>
  <c r="J45" i="5"/>
  <c r="E45" i="5"/>
  <c r="D45" i="5"/>
  <c r="Q44" i="5"/>
  <c r="P44" i="5"/>
  <c r="K44" i="5"/>
  <c r="J44" i="5"/>
  <c r="E44" i="5"/>
  <c r="D44" i="5"/>
  <c r="Q43" i="5"/>
  <c r="P43" i="5"/>
  <c r="K43" i="5"/>
  <c r="J43" i="5"/>
  <c r="E43" i="5"/>
  <c r="D43" i="5"/>
  <c r="Q42" i="5"/>
  <c r="P42" i="5"/>
  <c r="K42" i="5"/>
  <c r="J42" i="5"/>
  <c r="E42" i="5"/>
  <c r="D42" i="5"/>
  <c r="Q41" i="5"/>
  <c r="P41" i="5"/>
  <c r="K41" i="5"/>
  <c r="J41" i="5"/>
  <c r="E41" i="5"/>
  <c r="D41" i="5"/>
  <c r="Q40" i="5"/>
  <c r="P40" i="5"/>
  <c r="K40" i="5"/>
  <c r="J40" i="5"/>
  <c r="E40" i="5"/>
  <c r="D40" i="5"/>
  <c r="Q39" i="5"/>
  <c r="P39" i="5"/>
  <c r="K39" i="5"/>
  <c r="J39" i="5"/>
  <c r="E39" i="5"/>
  <c r="D39" i="5"/>
  <c r="Q38" i="5"/>
  <c r="P38" i="5"/>
  <c r="K38" i="5"/>
  <c r="J38" i="5"/>
  <c r="E38" i="5"/>
  <c r="D38" i="5"/>
  <c r="Q37" i="5"/>
  <c r="P37" i="5"/>
  <c r="K37" i="5"/>
  <c r="J37" i="5"/>
  <c r="E37" i="5"/>
  <c r="D37" i="5"/>
  <c r="Q36" i="5"/>
  <c r="P36" i="5"/>
  <c r="K36" i="5"/>
  <c r="J36" i="5"/>
  <c r="E36" i="5"/>
  <c r="D36" i="5"/>
  <c r="Q35" i="5"/>
  <c r="P35" i="5"/>
  <c r="K35" i="5"/>
  <c r="J35" i="5"/>
  <c r="E35" i="5"/>
  <c r="D35" i="5"/>
  <c r="U34" i="5"/>
  <c r="T34" i="5"/>
  <c r="S34" i="5"/>
  <c r="R34" i="5"/>
  <c r="O34" i="5"/>
  <c r="N34" i="5"/>
  <c r="M34" i="5"/>
  <c r="L34" i="5"/>
  <c r="I34" i="5"/>
  <c r="H34" i="5"/>
  <c r="G34" i="5"/>
  <c r="F34" i="5"/>
  <c r="Q33" i="5"/>
  <c r="P33" i="5"/>
  <c r="K33" i="5"/>
  <c r="J33" i="5"/>
  <c r="E33" i="5"/>
  <c r="D33" i="5"/>
  <c r="Q32" i="5"/>
  <c r="P32" i="5"/>
  <c r="K32" i="5"/>
  <c r="J32" i="5"/>
  <c r="E32" i="5"/>
  <c r="D32" i="5"/>
  <c r="U31" i="5"/>
  <c r="T31" i="5"/>
  <c r="S31" i="5"/>
  <c r="R31" i="5"/>
  <c r="O31" i="5"/>
  <c r="N31" i="5"/>
  <c r="M31" i="5"/>
  <c r="L31" i="5"/>
  <c r="I31" i="5"/>
  <c r="H31" i="5"/>
  <c r="H6" i="5" s="1"/>
  <c r="G31" i="5"/>
  <c r="F31" i="5"/>
  <c r="Q30" i="5"/>
  <c r="P30" i="5"/>
  <c r="K30" i="5"/>
  <c r="J30" i="5"/>
  <c r="E30" i="5"/>
  <c r="D30" i="5"/>
  <c r="Q29" i="5"/>
  <c r="P29" i="5"/>
  <c r="K29" i="5"/>
  <c r="J29" i="5"/>
  <c r="E29" i="5"/>
  <c r="D29" i="5"/>
  <c r="Q28" i="5"/>
  <c r="P28" i="5"/>
  <c r="K28" i="5"/>
  <c r="J28" i="5"/>
  <c r="E28" i="5"/>
  <c r="D28" i="5"/>
  <c r="Q27" i="5"/>
  <c r="P27" i="5"/>
  <c r="K27" i="5"/>
  <c r="J27" i="5"/>
  <c r="E27" i="5"/>
  <c r="D27" i="5"/>
  <c r="Q26" i="5"/>
  <c r="P26" i="5"/>
  <c r="K26" i="5"/>
  <c r="J26" i="5"/>
  <c r="E26" i="5"/>
  <c r="D26" i="5"/>
  <c r="Q25" i="5"/>
  <c r="P25" i="5"/>
  <c r="K25" i="5"/>
  <c r="J25" i="5"/>
  <c r="E25" i="5"/>
  <c r="D25" i="5"/>
  <c r="Q24" i="5"/>
  <c r="P24" i="5"/>
  <c r="K24" i="5"/>
  <c r="J24" i="5"/>
  <c r="E24" i="5"/>
  <c r="D24" i="5"/>
  <c r="Q23" i="5"/>
  <c r="P23" i="5"/>
  <c r="K23" i="5"/>
  <c r="J23" i="5"/>
  <c r="E23" i="5"/>
  <c r="D23" i="5"/>
  <c r="Q22" i="5"/>
  <c r="P22" i="5"/>
  <c r="K22" i="5"/>
  <c r="J22" i="5"/>
  <c r="E22" i="5"/>
  <c r="D22" i="5"/>
  <c r="Q21" i="5"/>
  <c r="P21" i="5"/>
  <c r="K21" i="5"/>
  <c r="J21" i="5"/>
  <c r="E21" i="5"/>
  <c r="D21" i="5"/>
  <c r="Q20" i="5"/>
  <c r="P20" i="5"/>
  <c r="K20" i="5"/>
  <c r="J20" i="5"/>
  <c r="E20" i="5"/>
  <c r="D20" i="5"/>
  <c r="Q19" i="5"/>
  <c r="P19" i="5"/>
  <c r="K19" i="5"/>
  <c r="J19" i="5"/>
  <c r="E19" i="5"/>
  <c r="D19" i="5"/>
  <c r="Q18" i="5"/>
  <c r="P18" i="5"/>
  <c r="K18" i="5"/>
  <c r="J18" i="5"/>
  <c r="E18" i="5"/>
  <c r="D18" i="5"/>
  <c r="Q17" i="5"/>
  <c r="P17" i="5"/>
  <c r="K17" i="5"/>
  <c r="J17" i="5"/>
  <c r="E17" i="5"/>
  <c r="D17" i="5"/>
  <c r="Q16" i="5"/>
  <c r="P16" i="5"/>
  <c r="K16" i="5"/>
  <c r="J16" i="5"/>
  <c r="E16" i="5"/>
  <c r="D16" i="5"/>
  <c r="Q15" i="5"/>
  <c r="P15" i="5"/>
  <c r="K15" i="5"/>
  <c r="J15" i="5"/>
  <c r="E15" i="5"/>
  <c r="D15" i="5"/>
  <c r="Q14" i="5"/>
  <c r="P14" i="5"/>
  <c r="K14" i="5"/>
  <c r="J14" i="5"/>
  <c r="E14" i="5"/>
  <c r="D14" i="5"/>
  <c r="Q13" i="5"/>
  <c r="P13" i="5"/>
  <c r="K13" i="5"/>
  <c r="J13" i="5"/>
  <c r="E13" i="5"/>
  <c r="D13" i="5"/>
  <c r="Q12" i="5"/>
  <c r="P12" i="5"/>
  <c r="K12" i="5"/>
  <c r="J12" i="5"/>
  <c r="E12" i="5"/>
  <c r="D12" i="5"/>
  <c r="Q11" i="5"/>
  <c r="P11" i="5"/>
  <c r="K11" i="5"/>
  <c r="J11" i="5"/>
  <c r="E11" i="5"/>
  <c r="D11" i="5"/>
  <c r="Q10" i="5"/>
  <c r="P10" i="5"/>
  <c r="K10" i="5"/>
  <c r="J10" i="5"/>
  <c r="E10" i="5"/>
  <c r="D10" i="5"/>
  <c r="Q9" i="5"/>
  <c r="P9" i="5"/>
  <c r="K9" i="5"/>
  <c r="J9" i="5"/>
  <c r="E9" i="5"/>
  <c r="D9" i="5"/>
  <c r="Q8" i="5"/>
  <c r="P8" i="5"/>
  <c r="K8" i="5"/>
  <c r="J8" i="5"/>
  <c r="E8" i="5"/>
  <c r="D8" i="5"/>
  <c r="U7" i="5"/>
  <c r="T7" i="5"/>
  <c r="S7" i="5"/>
  <c r="R7" i="5"/>
  <c r="R6" i="5" s="1"/>
  <c r="O7" i="5"/>
  <c r="N7" i="5"/>
  <c r="M7" i="5"/>
  <c r="L7" i="5"/>
  <c r="I7" i="5"/>
  <c r="H7" i="5"/>
  <c r="G7" i="5"/>
  <c r="F7" i="5"/>
  <c r="AN30" i="4"/>
  <c r="AO30" i="4"/>
  <c r="AN31" i="4"/>
  <c r="AO31" i="4"/>
  <c r="AN32" i="4"/>
  <c r="AO32" i="4"/>
  <c r="AN33" i="4"/>
  <c r="AO33" i="4"/>
  <c r="AN34" i="4"/>
  <c r="AO34" i="4"/>
  <c r="AN35" i="4"/>
  <c r="AO35" i="4"/>
  <c r="AN36" i="4"/>
  <c r="AO36" i="4"/>
  <c r="AN37" i="4"/>
  <c r="AO37" i="4"/>
  <c r="AN38" i="4"/>
  <c r="AO38" i="4"/>
  <c r="AN39" i="4"/>
  <c r="AO39" i="4"/>
  <c r="AN40" i="4"/>
  <c r="AO40" i="4"/>
  <c r="AN41" i="4"/>
  <c r="AO41" i="4"/>
  <c r="AO10" i="4"/>
  <c r="AN10" i="4"/>
  <c r="AO61" i="4"/>
  <c r="AN61" i="4"/>
  <c r="AO60" i="4"/>
  <c r="AN60" i="4"/>
  <c r="AO59" i="4"/>
  <c r="AN59" i="4"/>
  <c r="AO58" i="4"/>
  <c r="AN58" i="4"/>
  <c r="AO57" i="4"/>
  <c r="AN57" i="4"/>
  <c r="AO56" i="4"/>
  <c r="AN56" i="4"/>
  <c r="AO55" i="4"/>
  <c r="AN55" i="4"/>
  <c r="AO54" i="4"/>
  <c r="AN54" i="4"/>
  <c r="AO53" i="4"/>
  <c r="AN53" i="4"/>
  <c r="AO52" i="4"/>
  <c r="AN52" i="4"/>
  <c r="AO51" i="4"/>
  <c r="AN51" i="4"/>
  <c r="AO50" i="4"/>
  <c r="AN50" i="4"/>
  <c r="AO49" i="4"/>
  <c r="AN49" i="4"/>
  <c r="AO48" i="4"/>
  <c r="AN48" i="4"/>
  <c r="AO47" i="4"/>
  <c r="AN47" i="4"/>
  <c r="AO46" i="4"/>
  <c r="AN46" i="4"/>
  <c r="AO45" i="4"/>
  <c r="AN45" i="4"/>
  <c r="AO44" i="4"/>
  <c r="AN44" i="4"/>
  <c r="AO43" i="4"/>
  <c r="AN43" i="4"/>
  <c r="AS42" i="4"/>
  <c r="AR42" i="4"/>
  <c r="AQ42" i="4"/>
  <c r="AP42" i="4"/>
  <c r="AS29" i="4"/>
  <c r="AR29" i="4"/>
  <c r="AQ29" i="4"/>
  <c r="AP29" i="4"/>
  <c r="AO28" i="4"/>
  <c r="AN28" i="4"/>
  <c r="AO27" i="4"/>
  <c r="AN27" i="4"/>
  <c r="AO26" i="4"/>
  <c r="AN26" i="4"/>
  <c r="AO25" i="4"/>
  <c r="AN25" i="4"/>
  <c r="AO24" i="4"/>
  <c r="AN24" i="4"/>
  <c r="AO23" i="4"/>
  <c r="AN23" i="4"/>
  <c r="AO22" i="4"/>
  <c r="AN22" i="4"/>
  <c r="AO21" i="4"/>
  <c r="AN21" i="4"/>
  <c r="AO20" i="4"/>
  <c r="AN20" i="4"/>
  <c r="AO19" i="4"/>
  <c r="AN19" i="4"/>
  <c r="AO18" i="4"/>
  <c r="AN18" i="4"/>
  <c r="AO17" i="4"/>
  <c r="AN17" i="4"/>
  <c r="AO16" i="4"/>
  <c r="AN16" i="4"/>
  <c r="AO15" i="4"/>
  <c r="AN15" i="4"/>
  <c r="AO14" i="4"/>
  <c r="AN14" i="4"/>
  <c r="AO9" i="4"/>
  <c r="AN9" i="4"/>
  <c r="AO13" i="4"/>
  <c r="AN13" i="4"/>
  <c r="AO12" i="4"/>
  <c r="AN12" i="4"/>
  <c r="AO11" i="4"/>
  <c r="AN11" i="4"/>
  <c r="AO8" i="4"/>
  <c r="AN8" i="4"/>
  <c r="AO7" i="4"/>
  <c r="AN7" i="4"/>
  <c r="AS6" i="4"/>
  <c r="AR6" i="4"/>
  <c r="AQ6" i="4"/>
  <c r="AP6" i="4"/>
  <c r="E61" i="3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I42" i="3"/>
  <c r="H42" i="3"/>
  <c r="G42" i="3"/>
  <c r="F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I29" i="3"/>
  <c r="H29" i="3"/>
  <c r="G29" i="3"/>
  <c r="F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I6" i="3"/>
  <c r="H6" i="3"/>
  <c r="G6" i="3"/>
  <c r="F6" i="3"/>
  <c r="K61" i="3"/>
  <c r="J61" i="3"/>
  <c r="K60" i="3"/>
  <c r="J60" i="3"/>
  <c r="K59" i="3"/>
  <c r="J59" i="3"/>
  <c r="K58" i="3"/>
  <c r="J58" i="3"/>
  <c r="K57" i="3"/>
  <c r="J57" i="3"/>
  <c r="K56" i="3"/>
  <c r="J56" i="3"/>
  <c r="K55" i="3"/>
  <c r="J55" i="3"/>
  <c r="K54" i="3"/>
  <c r="J54" i="3"/>
  <c r="K53" i="3"/>
  <c r="J53" i="3"/>
  <c r="K52" i="3"/>
  <c r="J52" i="3"/>
  <c r="K51" i="3"/>
  <c r="J51" i="3"/>
  <c r="K50" i="3"/>
  <c r="J50" i="3"/>
  <c r="K49" i="3"/>
  <c r="J49" i="3"/>
  <c r="K48" i="3"/>
  <c r="J48" i="3"/>
  <c r="K47" i="3"/>
  <c r="J47" i="3"/>
  <c r="K46" i="3"/>
  <c r="J46" i="3"/>
  <c r="K45" i="3"/>
  <c r="J45" i="3"/>
  <c r="K44" i="3"/>
  <c r="J44" i="3"/>
  <c r="K43" i="3"/>
  <c r="J43" i="3"/>
  <c r="O42" i="3"/>
  <c r="N42" i="3"/>
  <c r="M42" i="3"/>
  <c r="L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O29" i="3"/>
  <c r="N29" i="3"/>
  <c r="M29" i="3"/>
  <c r="L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K7" i="3"/>
  <c r="J7" i="3"/>
  <c r="O6" i="3"/>
  <c r="N6" i="3"/>
  <c r="M6" i="3"/>
  <c r="L6" i="3"/>
  <c r="V30" i="3"/>
  <c r="V29" i="3" s="1"/>
  <c r="W30" i="3"/>
  <c r="W29" i="3" s="1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Q61" i="3"/>
  <c r="P61" i="3"/>
  <c r="Q60" i="3"/>
  <c r="P60" i="3"/>
  <c r="Q59" i="3"/>
  <c r="P59" i="3"/>
  <c r="Q58" i="3"/>
  <c r="P58" i="3"/>
  <c r="Q57" i="3"/>
  <c r="P57" i="3"/>
  <c r="Q56" i="3"/>
  <c r="P56" i="3"/>
  <c r="Q55" i="3"/>
  <c r="P55" i="3"/>
  <c r="Q54" i="3"/>
  <c r="P54" i="3"/>
  <c r="Q53" i="3"/>
  <c r="P53" i="3"/>
  <c r="Q52" i="3"/>
  <c r="P52" i="3"/>
  <c r="Q51" i="3"/>
  <c r="P51" i="3"/>
  <c r="Q50" i="3"/>
  <c r="P50" i="3"/>
  <c r="Q49" i="3"/>
  <c r="P49" i="3"/>
  <c r="Q48" i="3"/>
  <c r="P48" i="3"/>
  <c r="Q47" i="3"/>
  <c r="P47" i="3"/>
  <c r="Q46" i="3"/>
  <c r="P46" i="3"/>
  <c r="Q45" i="3"/>
  <c r="P45" i="3"/>
  <c r="Q44" i="3"/>
  <c r="P44" i="3"/>
  <c r="Q43" i="3"/>
  <c r="P43" i="3"/>
  <c r="U42" i="3"/>
  <c r="T42" i="3"/>
  <c r="S42" i="3"/>
  <c r="R42" i="3"/>
  <c r="Q41" i="3"/>
  <c r="P41" i="3"/>
  <c r="Q40" i="3"/>
  <c r="P40" i="3"/>
  <c r="Q39" i="3"/>
  <c r="P39" i="3"/>
  <c r="Q38" i="3"/>
  <c r="P38" i="3"/>
  <c r="Q37" i="3"/>
  <c r="P37" i="3"/>
  <c r="Q36" i="3"/>
  <c r="P36" i="3"/>
  <c r="Q35" i="3"/>
  <c r="P35" i="3"/>
  <c r="Q34" i="3"/>
  <c r="P34" i="3"/>
  <c r="Q33" i="3"/>
  <c r="P33" i="3"/>
  <c r="Q32" i="3"/>
  <c r="P32" i="3"/>
  <c r="Q31" i="3"/>
  <c r="P31" i="3"/>
  <c r="Q30" i="3"/>
  <c r="P30" i="3"/>
  <c r="U29" i="3"/>
  <c r="T29" i="3"/>
  <c r="S29" i="3"/>
  <c r="R29" i="3"/>
  <c r="Q28" i="3"/>
  <c r="P28" i="3"/>
  <c r="Q27" i="3"/>
  <c r="P27" i="3"/>
  <c r="Q26" i="3"/>
  <c r="P26" i="3"/>
  <c r="Q25" i="3"/>
  <c r="P25" i="3"/>
  <c r="Q24" i="3"/>
  <c r="P24" i="3"/>
  <c r="Q23" i="3"/>
  <c r="P23" i="3"/>
  <c r="Q22" i="3"/>
  <c r="P22" i="3"/>
  <c r="Q21" i="3"/>
  <c r="P21" i="3"/>
  <c r="Q20" i="3"/>
  <c r="P20" i="3"/>
  <c r="Q19" i="3"/>
  <c r="P19" i="3"/>
  <c r="Q18" i="3"/>
  <c r="P18" i="3"/>
  <c r="Q17" i="3"/>
  <c r="P17" i="3"/>
  <c r="Q16" i="3"/>
  <c r="P16" i="3"/>
  <c r="Q15" i="3"/>
  <c r="P15" i="3"/>
  <c r="Q14" i="3"/>
  <c r="P14" i="3"/>
  <c r="Q13" i="3"/>
  <c r="P13" i="3"/>
  <c r="Q12" i="3"/>
  <c r="P12" i="3"/>
  <c r="Q11" i="3"/>
  <c r="P11" i="3"/>
  <c r="Q10" i="3"/>
  <c r="P10" i="3"/>
  <c r="Q9" i="3"/>
  <c r="P9" i="3"/>
  <c r="Q8" i="3"/>
  <c r="P8" i="3"/>
  <c r="Q7" i="3"/>
  <c r="P7" i="3"/>
  <c r="U6" i="3"/>
  <c r="T6" i="3"/>
  <c r="S6" i="3"/>
  <c r="R6" i="3"/>
  <c r="AA6" i="3"/>
  <c r="Z6" i="3"/>
  <c r="Y6" i="3"/>
  <c r="X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W61" i="3"/>
  <c r="V61" i="3"/>
  <c r="W60" i="3"/>
  <c r="V60" i="3"/>
  <c r="W59" i="3"/>
  <c r="V59" i="3"/>
  <c r="W58" i="3"/>
  <c r="V58" i="3"/>
  <c r="W57" i="3"/>
  <c r="V57" i="3"/>
  <c r="W56" i="3"/>
  <c r="V56" i="3"/>
  <c r="W55" i="3"/>
  <c r="V55" i="3"/>
  <c r="W54" i="3"/>
  <c r="V54" i="3"/>
  <c r="W53" i="3"/>
  <c r="V53" i="3"/>
  <c r="W52" i="3"/>
  <c r="V52" i="3"/>
  <c r="W51" i="3"/>
  <c r="V51" i="3"/>
  <c r="W50" i="3"/>
  <c r="V50" i="3"/>
  <c r="W49" i="3"/>
  <c r="V49" i="3"/>
  <c r="W48" i="3"/>
  <c r="V48" i="3"/>
  <c r="W47" i="3"/>
  <c r="V47" i="3"/>
  <c r="W46" i="3"/>
  <c r="V46" i="3"/>
  <c r="W45" i="3"/>
  <c r="V45" i="3"/>
  <c r="W44" i="3"/>
  <c r="V44" i="3"/>
  <c r="W43" i="3"/>
  <c r="V43" i="3"/>
  <c r="AA42" i="3"/>
  <c r="Z42" i="3"/>
  <c r="Y42" i="3"/>
  <c r="X42" i="3"/>
  <c r="AA29" i="3"/>
  <c r="Z29" i="3"/>
  <c r="Y29" i="3"/>
  <c r="X29" i="3"/>
  <c r="E58" i="2"/>
  <c r="D58" i="2"/>
  <c r="E57" i="2"/>
  <c r="D57" i="2"/>
  <c r="E56" i="2"/>
  <c r="D56" i="2"/>
  <c r="E66" i="2"/>
  <c r="D66" i="2"/>
  <c r="E65" i="2"/>
  <c r="D65" i="2"/>
  <c r="E64" i="2"/>
  <c r="D64" i="2"/>
  <c r="E63" i="2"/>
  <c r="D63" i="2"/>
  <c r="E62" i="2"/>
  <c r="D62" i="2"/>
  <c r="E61" i="2"/>
  <c r="D61" i="2"/>
  <c r="E60" i="2"/>
  <c r="D60" i="2"/>
  <c r="E59" i="2"/>
  <c r="D59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I47" i="2"/>
  <c r="H47" i="2"/>
  <c r="G47" i="2"/>
  <c r="F47" i="2"/>
  <c r="E46" i="2"/>
  <c r="D46" i="2"/>
  <c r="E45" i="2"/>
  <c r="D45" i="2"/>
  <c r="E44" i="2"/>
  <c r="D44" i="2"/>
  <c r="E43" i="2"/>
  <c r="D43" i="2"/>
  <c r="E42" i="2"/>
  <c r="D42" i="2"/>
  <c r="E41" i="2"/>
  <c r="D41" i="2"/>
  <c r="E40" i="2"/>
  <c r="D40" i="2"/>
  <c r="E39" i="2"/>
  <c r="D39" i="2"/>
  <c r="E38" i="2"/>
  <c r="D38" i="2"/>
  <c r="E37" i="2"/>
  <c r="D37" i="2"/>
  <c r="E36" i="2"/>
  <c r="D36" i="2"/>
  <c r="E35" i="2"/>
  <c r="D35" i="2"/>
  <c r="I34" i="2"/>
  <c r="H34" i="2"/>
  <c r="G34" i="2"/>
  <c r="F34" i="2"/>
  <c r="E33" i="2"/>
  <c r="D33" i="2"/>
  <c r="E32" i="2"/>
  <c r="D32" i="2"/>
  <c r="I31" i="2"/>
  <c r="H31" i="2"/>
  <c r="G31" i="2"/>
  <c r="F31" i="2"/>
  <c r="E30" i="2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I7" i="2"/>
  <c r="I6" i="2" s="1"/>
  <c r="H7" i="2"/>
  <c r="G7" i="2"/>
  <c r="F7" i="2"/>
  <c r="K42" i="3" l="1"/>
  <c r="Q6" i="3"/>
  <c r="P29" i="3"/>
  <c r="P7" i="5"/>
  <c r="E31" i="2"/>
  <c r="Q29" i="3"/>
  <c r="E47" i="2"/>
  <c r="V42" i="3"/>
  <c r="P31" i="5"/>
  <c r="F6" i="2"/>
  <c r="J7" i="5"/>
  <c r="M6" i="5"/>
  <c r="K31" i="5"/>
  <c r="N6" i="5"/>
  <c r="J34" i="5"/>
  <c r="Q34" i="5"/>
  <c r="E34" i="2"/>
  <c r="D34" i="2"/>
  <c r="P34" i="5"/>
  <c r="S6" i="5"/>
  <c r="AN29" i="4"/>
  <c r="T6" i="5"/>
  <c r="G6" i="2"/>
  <c r="J42" i="3"/>
  <c r="U6" i="5"/>
  <c r="E7" i="5"/>
  <c r="I6" i="5"/>
  <c r="P42" i="3"/>
  <c r="L6" i="5"/>
  <c r="D7" i="5"/>
  <c r="D47" i="2"/>
  <c r="Q42" i="3"/>
  <c r="J29" i="3"/>
  <c r="E29" i="3"/>
  <c r="P6" i="5"/>
  <c r="E34" i="5"/>
  <c r="D7" i="2"/>
  <c r="D6" i="2" s="1"/>
  <c r="E7" i="2"/>
  <c r="E6" i="2" s="1"/>
  <c r="K29" i="3"/>
  <c r="F6" i="5"/>
  <c r="K7" i="5"/>
  <c r="Q7" i="5"/>
  <c r="J31" i="5"/>
  <c r="J6" i="5" s="1"/>
  <c r="D31" i="5"/>
  <c r="D34" i="5"/>
  <c r="G6" i="5"/>
  <c r="O6" i="5"/>
  <c r="K34" i="5"/>
  <c r="E31" i="5"/>
  <c r="E6" i="5" s="1"/>
  <c r="Q31" i="5"/>
  <c r="H6" i="2"/>
  <c r="AO42" i="4"/>
  <c r="AO6" i="4"/>
  <c r="AN6" i="4"/>
  <c r="AO29" i="4"/>
  <c r="AN42" i="4"/>
  <c r="W6" i="3"/>
  <c r="K6" i="3"/>
  <c r="E42" i="3"/>
  <c r="E6" i="3"/>
  <c r="D42" i="3"/>
  <c r="D29" i="3"/>
  <c r="D6" i="3"/>
  <c r="V6" i="3"/>
  <c r="P6" i="3"/>
  <c r="D31" i="2"/>
  <c r="W42" i="3"/>
  <c r="J6" i="3"/>
  <c r="K6" i="5" l="1"/>
  <c r="D6" i="5"/>
  <c r="Q6" i="5"/>
</calcChain>
</file>

<file path=xl/sharedStrings.xml><?xml version="1.0" encoding="utf-8"?>
<sst xmlns="http://schemas.openxmlformats.org/spreadsheetml/2006/main" count="586" uniqueCount="148">
  <si>
    <t>總計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</si>
  <si>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</si>
  <si>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</si>
  <si>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</si>
  <si>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</si>
  <si>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</si>
  <si>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</si>
  <si>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</si>
  <si>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</si>
  <si>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</si>
  <si>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</si>
  <si>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</si>
  <si>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</si>
  <si>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</si>
  <si>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</si>
  <si>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</si>
  <si>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</si>
  <si>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</si>
  <si>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</si>
  <si>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</si>
  <si>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</si>
  <si>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</si>
  <si>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</si>
  <si>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</si>
  <si>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</si>
  <si>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金門縣</t>
  </si>
  <si>
    <t>連江縣</t>
  </si>
  <si>
    <t>件數</t>
    <phoneticPr fontId="2" type="noConversion"/>
  </si>
  <si>
    <t>金額</t>
    <phoneticPr fontId="2" type="noConversion"/>
  </si>
  <si>
    <t>金馬地區</t>
    <phoneticPr fontId="2" type="noConversion"/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</si>
  <si>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</si>
  <si>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製造業</t>
  </si>
  <si>
    <t>營造業</t>
  </si>
  <si>
    <t>件數</t>
  </si>
  <si>
    <t>金額</t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</si>
  <si>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</si>
  <si>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</si>
  <si>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</si>
  <si>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</si>
  <si>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</si>
  <si>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</si>
  <si>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</si>
  <si>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</si>
  <si>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</si>
  <si>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</si>
  <si>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</si>
  <si>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不動產業</t>
  </si>
  <si>
    <t>支援服務業</t>
  </si>
  <si>
    <t>教育服務業</t>
  </si>
  <si>
    <t>其他服務業</t>
  </si>
  <si>
    <r>
      <t>註：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年起行業別統計資料由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大類變更為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大類。</t>
    </r>
    <phoneticPr fontId="6" type="noConversion"/>
  </si>
  <si>
    <t>農、林、
漁、牧業</t>
    <phoneticPr fontId="6" type="noConversion"/>
  </si>
  <si>
    <t>用水供應及
污染整治業</t>
    <phoneticPr fontId="6" type="noConversion"/>
  </si>
  <si>
    <t>預防
職業病
健檢給付
(件、元)</t>
  </si>
  <si>
    <t>預防
職業病
健檢給付
(件、元)</t>
    <phoneticPr fontId="2" type="noConversion"/>
  </si>
  <si>
    <t>項目名稱</t>
    <phoneticPr fontId="1" type="noConversion"/>
  </si>
  <si>
    <t>礦業及土
石採取業</t>
    <phoneticPr fontId="6" type="noConversion"/>
  </si>
  <si>
    <t>電力及燃
氣供應業</t>
    <phoneticPr fontId="6" type="noConversion"/>
  </si>
  <si>
    <t>批發及
零售業</t>
    <phoneticPr fontId="6" type="noConversion"/>
  </si>
  <si>
    <t>運輸及
倉儲業</t>
    <phoneticPr fontId="6" type="noConversion"/>
  </si>
  <si>
    <t>住宿及
餐飲業</t>
    <phoneticPr fontId="6" type="noConversion"/>
  </si>
  <si>
    <t>資訊及通
訊傳播業</t>
    <phoneticPr fontId="6" type="noConversion"/>
  </si>
  <si>
    <t>金融及
保險業</t>
    <phoneticPr fontId="6" type="noConversion"/>
  </si>
  <si>
    <t>專業科學及
技術服務業</t>
    <phoneticPr fontId="6" type="noConversion"/>
  </si>
  <si>
    <t>公共行政及
國防；強制
性社會安全</t>
    <phoneticPr fontId="6" type="noConversion"/>
  </si>
  <si>
    <t>醫療保健
及社會工
作服務業</t>
    <phoneticPr fontId="6" type="noConversion"/>
  </si>
  <si>
    <t>藝術娛樂及
休閒服務業</t>
    <phoneticPr fontId="6" type="noConversion"/>
  </si>
  <si>
    <t>縣
市
別</t>
    <phoneticPr fontId="1" type="noConversion"/>
  </si>
  <si>
    <t>行
業
別</t>
    <phoneticPr fontId="1" type="noConversion"/>
  </si>
  <si>
    <t>件數</t>
    <phoneticPr fontId="2" type="noConversion"/>
  </si>
  <si>
    <t>金額</t>
    <phoneticPr fontId="2" type="noConversion"/>
  </si>
  <si>
    <t>新北市</t>
    <phoneticPr fontId="10" type="noConversion"/>
  </si>
  <si>
    <t>臺北市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</si>
  <si>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</si>
  <si>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</si>
  <si>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</si>
  <si>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</si>
  <si>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</si>
  <si>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縣
市
別</t>
    <phoneticPr fontId="1" type="noConversion"/>
  </si>
  <si>
    <t>行
業
別</t>
    <phoneticPr fontId="1" type="noConversion"/>
  </si>
  <si>
    <t>項目名稱</t>
    <phoneticPr fontId="1" type="noConversion"/>
  </si>
  <si>
    <t>複分類
項目</t>
    <phoneticPr fontId="2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</si>
  <si>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</si>
  <si>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</si>
  <si>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</si>
  <si>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</si>
  <si>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</si>
  <si>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</si>
  <si>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</si>
  <si>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</si>
  <si>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</si>
  <si>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t>女</t>
    <phoneticPr fontId="6" type="noConversion"/>
  </si>
  <si>
    <t>男</t>
    <phoneticPr fontId="6" type="noConversion"/>
  </si>
  <si>
    <t>合計</t>
    <phoneticPr fontId="6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</si>
  <si>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</si>
  <si>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t>桃園市</t>
    <phoneticPr fontId="10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</si>
  <si>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</si>
  <si>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t>預防職業病健檢給付
(件、元)</t>
    <phoneticPr fontId="2" type="noConversion"/>
  </si>
  <si>
    <t>項目
名稱</t>
    <phoneticPr fontId="1" type="noConversion"/>
  </si>
  <si>
    <t>預防職業病健檢給付
(件、元)</t>
    <phoneticPr fontId="6" type="noConversion"/>
  </si>
  <si>
    <t>農、林、
漁、牧業</t>
    <phoneticPr fontId="6" type="noConversion"/>
  </si>
  <si>
    <t>礦業及土
石採取業</t>
    <phoneticPr fontId="6" type="noConversion"/>
  </si>
  <si>
    <t>電力及燃
氣供應業</t>
    <phoneticPr fontId="6" type="noConversion"/>
  </si>
  <si>
    <t>用水供應及
污染整治業</t>
    <phoneticPr fontId="6" type="noConversion"/>
  </si>
  <si>
    <t>營建工程業</t>
    <phoneticPr fontId="13" type="noConversion"/>
  </si>
  <si>
    <t>批發及零售業</t>
    <phoneticPr fontId="6" type="noConversion"/>
  </si>
  <si>
    <t>運輸及倉儲業</t>
    <phoneticPr fontId="6" type="noConversion"/>
  </si>
  <si>
    <t>住宿及餐飲業</t>
    <phoneticPr fontId="6" type="noConversion"/>
  </si>
  <si>
    <t>金融及保險業</t>
    <phoneticPr fontId="6" type="noConversion"/>
  </si>
  <si>
    <t>專業科學及
技術服務業</t>
    <phoneticPr fontId="6" type="noConversion"/>
  </si>
  <si>
    <t>公共行政及
國防；強制
性社會安全</t>
    <phoneticPr fontId="6" type="noConversion"/>
  </si>
  <si>
    <t>教育業</t>
    <phoneticPr fontId="13" type="noConversion"/>
  </si>
  <si>
    <t>醫療保健及社會工作服務業</t>
    <phoneticPr fontId="6" type="noConversion"/>
  </si>
  <si>
    <t>藝術娛樂及
休閒服務業</t>
    <phoneticPr fontId="6" type="noConversion"/>
  </si>
  <si>
    <t>勞工保險預防職業病健檢給付件數及金額－按縣市、年齡組別及行業分</t>
    <phoneticPr fontId="2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</si>
  <si>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</si>
  <si>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</si>
  <si>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t>勞工保險預防職業病健檢給付件數及金額
－按縣市、年齡組別及行業分</t>
    <phoneticPr fontId="2" type="noConversion"/>
  </si>
  <si>
    <t>勞工保險預防職業病健檢給付件數及金額
－按縣市及年齡組別分</t>
    <phoneticPr fontId="2" type="noConversion"/>
  </si>
  <si>
    <t>批發及零售業</t>
    <phoneticPr fontId="6" type="noConversion"/>
  </si>
  <si>
    <t>運輸及倉儲業</t>
    <phoneticPr fontId="6" type="noConversion"/>
  </si>
  <si>
    <t>住宿及餐飲業</t>
    <phoneticPr fontId="6" type="noConversion"/>
  </si>
  <si>
    <t>金融及保險業</t>
    <phoneticPr fontId="6" type="noConversion"/>
  </si>
  <si>
    <t>醫療保健及社會工作服務業</t>
    <phoneticPr fontId="6" type="noConversion"/>
  </si>
  <si>
    <t>預防職業病健檢給付
(件、元)</t>
    <phoneticPr fontId="2" type="noConversion"/>
  </si>
  <si>
    <t>預防職業病健檢給付
(件、元)</t>
    <phoneticPr fontId="1" type="noConversion"/>
  </si>
  <si>
    <t>預防職業病健檢給付
(件、元)</t>
    <phoneticPr fontId="1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</si>
  <si>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</si>
  <si>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</si>
  <si>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</si>
  <si>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t>出版影音及
資通訊業</t>
    <phoneticPr fontId="6" type="noConversion"/>
  </si>
  <si>
    <t>預防職業病健檢給付
(件、元)</t>
    <phoneticPr fontId="6" type="noConversion"/>
  </si>
  <si>
    <r>
      <t>註：</t>
    </r>
    <r>
      <rPr>
        <sz val="12"/>
        <rFont val="Times New Roman"/>
        <family val="1"/>
      </rPr>
      <t>1.110</t>
    </r>
    <r>
      <rPr>
        <sz val="12"/>
        <rFont val="標楷體"/>
        <family val="4"/>
        <charset val="136"/>
      </rPr>
      <t>年合計包含無法歸類之預防職業病健檢給付</t>
    </r>
    <r>
      <rPr>
        <sz val="12"/>
        <rFont val="Times New Roman"/>
        <family val="1"/>
      </rPr>
      <t>-1,128,730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2.110</t>
    </r>
    <r>
      <rPr>
        <sz val="12"/>
        <rFont val="標楷體"/>
        <family val="4"/>
        <charset val="136"/>
      </rPr>
      <t>年起行業別係依「行業統計分類(第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次修正)」編製，
　　「出版影音及資通訊業」為原「出版、影音製作、傳播及
     資通訊服務業」。</t>
    </r>
    <phoneticPr fontId="6" type="noConversion"/>
  </si>
  <si>
    <t>勞工保險預防職業病健檢給付件數及金額
－按縣市、年齡組別及行業分</t>
    <phoneticPr fontId="2" type="noConversion"/>
  </si>
  <si>
    <t>勞工保險預防職業病健檢給付－按縣市、年齡組別及行業分</t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</si>
  <si>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</si>
  <si>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phoneticPr fontId="2" type="noConversion"/>
  </si>
  <si>
    <t>其他
(特別加保者)</t>
    <phoneticPr fontId="13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</si>
  <si>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</si>
  <si>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月實施，本表統計資料
　　　同時編列。
　　</t>
    </r>
    <r>
      <rPr>
        <sz val="12"/>
        <rFont val="Times New Roman"/>
        <family val="1"/>
      </rPr>
      <t>2.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</si>
  <si>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縣市別及行業別無法歸類之健康追蹤檢查計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1,632</t>
    </r>
    <r>
      <rPr>
        <sz val="12"/>
        <rFont val="標楷體"/>
        <family val="4"/>
        <charset val="136"/>
      </rPr>
      <t>元。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2.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6" type="noConversion"/>
  </si>
  <si>
    <t>勞工職業災害保險預防職業病健檢給付－按縣市、
年齡組別及行業分</t>
    <phoneticPr fontId="1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</si>
  <si>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</si>
  <si>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 xml:space="preserve">年起統計資料依改制後縣
</t>
    </r>
    <r>
      <rPr>
        <sz val="12"/>
        <rFont val="新細明體"/>
        <family val="1"/>
        <charset val="136"/>
      </rPr>
      <t>　　　</t>
    </r>
    <r>
      <rPr>
        <sz val="12"/>
        <rFont val="標楷體"/>
        <family val="4"/>
        <charset val="136"/>
      </rPr>
      <t xml:space="preserve">市別編製。
</t>
    </r>
    <r>
      <rPr>
        <sz val="12"/>
        <rFont val="新細明體"/>
        <family val="1"/>
        <charset val="136"/>
      </rPr>
      <t xml:space="preserve">　　 </t>
    </r>
    <r>
      <rPr>
        <sz val="12"/>
        <rFont val="Times New Roman"/>
        <family val="1"/>
      </rPr>
      <t>2.102~104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</si>
  <si>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月實施，原勞工保險之
　　　職業災害保險給付同時改列於勞工職業災害保險報表項下。
　　</t>
    </r>
    <r>
      <rPr>
        <sz val="12"/>
        <rFont val="Times New Roman"/>
        <family val="1"/>
      </rPr>
      <t>2.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預防職業病健檢給付係委託衛生福利部中央健康保險署辦
　　　理，依委託契約書約定期程每半年辦理沖轉核銷。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</si>
  <si>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</si>
  <si>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</si>
  <si>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
　　　依改制後縣市別編製。
　　</t>
    </r>
    <r>
      <rPr>
        <sz val="12"/>
        <rFont val="Times New Roman"/>
        <family val="1"/>
      </rPr>
      <t>2.99~101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</si>
</sst>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6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12"/>
      <name val="細明體"/>
      <family val="3"/>
      <charset val="136"/>
    </font>
    <font>
      <b/>
      <sz val="13"/>
      <name val="標楷體"/>
      <family val="4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76" fontId="8" fillId="0" borderId="1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7" fillId="0" borderId="0" xfId="0" applyFont="1" applyAlignment="1">
      <alignment horizontal="center" vertical="top"/>
    </xf>
    <xf numFmtId="177" fontId="8" fillId="0" borderId="1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76" fontId="8" fillId="0" borderId="7" xfId="0" applyNumberFormat="1" applyFont="1" applyBorder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11" xfId="0" applyNumberFormat="1" applyFont="1" applyBorder="1" applyAlignment="1">
      <alignment vertical="center"/>
    </xf>
    <xf numFmtId="177" fontId="8" fillId="0" borderId="7" xfId="0" applyNumberFormat="1" applyFont="1" applyBorder="1" applyAlignment="1">
      <alignment vertical="center"/>
    </xf>
    <xf numFmtId="177" fontId="9" fillId="0" borderId="7" xfId="0" applyNumberFormat="1" applyFont="1" applyBorder="1" applyAlignment="1">
      <alignment vertical="center"/>
    </xf>
    <xf numFmtId="177" fontId="9" fillId="0" borderId="11" xfId="0" applyNumberFormat="1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7" fontId="8" fillId="2" borderId="7" xfId="0" applyNumberFormat="1" applyFont="1" applyFill="1" applyBorder="1" applyAlignment="1">
      <alignment vertical="center"/>
    </xf>
    <xf numFmtId="177" fontId="8" fillId="2" borderId="1" xfId="0" applyNumberFormat="1" applyFont="1" applyFill="1" applyBorder="1" applyAlignment="1">
      <alignment vertical="center"/>
    </xf>
    <xf numFmtId="177" fontId="8" fillId="2" borderId="2" xfId="0" applyNumberFormat="1" applyFont="1" applyFill="1" applyBorder="1" applyAlignment="1">
      <alignment vertical="center"/>
    </xf>
    <xf numFmtId="177" fontId="9" fillId="2" borderId="7" xfId="0" applyNumberFormat="1" applyFont="1" applyFill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177" fontId="9" fillId="2" borderId="2" xfId="0" applyNumberFormat="1" applyFont="1" applyFill="1" applyBorder="1" applyAlignment="1">
      <alignment vertical="center"/>
    </xf>
    <xf numFmtId="177" fontId="9" fillId="2" borderId="11" xfId="0" applyNumberFormat="1" applyFont="1" applyFill="1" applyBorder="1" applyAlignment="1">
      <alignment vertical="center"/>
    </xf>
    <xf numFmtId="177" fontId="9" fillId="2" borderId="3" xfId="0" applyNumberFormat="1" applyFont="1" applyFill="1" applyBorder="1" applyAlignment="1">
      <alignment vertical="center"/>
    </xf>
    <xf numFmtId="177" fontId="9" fillId="2" borderId="4" xfId="0" applyNumberFormat="1" applyFont="1" applyFill="1" applyBorder="1" applyAlignment="1">
      <alignment vertical="center"/>
    </xf>
    <xf numFmtId="176" fontId="8" fillId="2" borderId="7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9" fillId="2" borderId="7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3" fillId="0" borderId="0" xfId="0" applyFont="1" applyFill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7" fontId="8" fillId="0" borderId="7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9" fillId="0" borderId="7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9" fillId="0" borderId="11" xfId="0" applyNumberFormat="1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3" xfId="0" applyNumberFormat="1" applyFont="1" applyFill="1" applyBorder="1" applyAlignment="1">
      <alignment horizontal="center" vertical="center"/>
    </xf>
    <xf numFmtId="0" fontId="1" fillId="0" borderId="14" xfId="0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7" fillId="2" borderId="15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6" xfId="0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15" xfId="0" applyNumberFormat="1" applyFont="1" applyFill="1" applyBorder="1" applyAlignment="1">
      <alignment horizontal="center" vertical="center"/>
    </xf>
    <xf numFmtId="0" fontId="1" fillId="0" borderId="2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6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21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1" fillId="0" borderId="22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17" xfId="0" applyNumberFormat="1" applyFont="1" applyFill="1" applyBorder="1" applyAlignment="1">
      <alignment horizontal="center" vertical="center"/>
    </xf>
    <xf numFmtId="0" fontId="7" fillId="2" borderId="18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5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"/>
  <cols>
    <col min="1" max="1" width="8.25" style="2" customWidth="1"/>
    <col min="2" max="2" width="4.625" style="2" customWidth="1"/>
    <col min="3" max="3" width="14.75" style="2" customWidth="1"/>
    <col min="4" max="4" width="9.625" style="3" customWidth="1"/>
    <col min="5" max="5" width="12.5" style="3" customWidth="1"/>
    <col min="6" max="6" width="9.625" style="3" customWidth="1"/>
    <col min="7" max="7" width="12.5" style="3" customWidth="1"/>
    <col min="8" max="8" width="8.5" style="3" customWidth="1"/>
    <col min="9" max="9" width="11.75" style="3" customWidth="1"/>
    <col min="10" max="10" width="9.625" style="3" customWidth="1"/>
    <col min="11" max="11" width="12.5" style="3" customWidth="1"/>
    <col min="12" max="12" width="9.625" style="3" customWidth="1"/>
    <col min="13" max="13" width="12.5" style="3" customWidth="1"/>
    <col min="14" max="14" width="8.5" style="3" customWidth="1"/>
    <col min="15" max="15" width="11.75" style="3" customWidth="1"/>
    <col min="16" max="16384" width="9" style="3"/>
  </cols>
  <sheetData>
    <row r="1" spans="1:15" ht="40.9" customHeight="1">
      <c r="A1" s="76"/>
      <c r="B1" s="77"/>
      <c r="C1" s="77"/>
      <c r="D1" s="83" t="s">
        <v>141</v>
      </c>
      <c r="E1" s="83"/>
      <c r="F1" s="83"/>
      <c r="G1" s="83"/>
      <c r="H1" s="83"/>
      <c r="I1" s="83"/>
      <c r="J1" s="83" t="s">
        <v>141</v>
      </c>
      <c r="K1" s="83"/>
      <c r="L1" s="83"/>
      <c r="M1" s="83"/>
      <c r="N1" s="83"/>
      <c r="O1" s="83"/>
    </row>
    <row r="2" spans="1:15" ht="18" customHeight="1" thickBot="1">
      <c r="A2" s="4"/>
      <c r="B2" s="4"/>
    </row>
    <row r="3" spans="1:15" s="6" customFormat="1" ht="23.45" customHeight="1">
      <c r="A3" s="92" t="s">
        <v>98</v>
      </c>
      <c r="B3" s="94" t="s">
        <v>81</v>
      </c>
      <c r="C3" s="95"/>
      <c r="D3" s="107" t="s">
        <v>138</v>
      </c>
      <c r="E3" s="108"/>
      <c r="F3" s="108"/>
      <c r="G3" s="108"/>
      <c r="H3" s="108"/>
      <c r="I3" s="109"/>
      <c r="J3" s="100" t="s">
        <v>136</v>
      </c>
      <c r="K3" s="101"/>
      <c r="L3" s="101"/>
      <c r="M3" s="101"/>
      <c r="N3" s="101"/>
      <c r="O3" s="102"/>
    </row>
    <row r="4" spans="1:15" s="2" customFormat="1" ht="23.45" customHeight="1">
      <c r="A4" s="93"/>
      <c r="B4" s="96"/>
      <c r="C4" s="97"/>
      <c r="D4" s="110" t="s">
        <v>93</v>
      </c>
      <c r="E4" s="79"/>
      <c r="F4" s="78" t="s">
        <v>92</v>
      </c>
      <c r="G4" s="79"/>
      <c r="H4" s="78" t="s">
        <v>91</v>
      </c>
      <c r="I4" s="80"/>
      <c r="J4" s="103" t="s">
        <v>93</v>
      </c>
      <c r="K4" s="104"/>
      <c r="L4" s="105" t="s">
        <v>92</v>
      </c>
      <c r="M4" s="104"/>
      <c r="N4" s="105" t="s">
        <v>91</v>
      </c>
      <c r="O4" s="106"/>
    </row>
    <row r="5" spans="1:15" ht="23.45" customHeight="1">
      <c r="A5" s="93"/>
      <c r="B5" s="98"/>
      <c r="C5" s="99"/>
      <c r="D5" s="64" t="s">
        <v>33</v>
      </c>
      <c r="E5" s="65" t="s">
        <v>34</v>
      </c>
      <c r="F5" s="65" t="s">
        <v>27</v>
      </c>
      <c r="G5" s="65" t="s">
        <v>28</v>
      </c>
      <c r="H5" s="65" t="s">
        <v>27</v>
      </c>
      <c r="I5" s="66" t="s">
        <v>28</v>
      </c>
      <c r="J5" s="40" t="s">
        <v>33</v>
      </c>
      <c r="K5" s="41" t="s">
        <v>34</v>
      </c>
      <c r="L5" s="41" t="s">
        <v>27</v>
      </c>
      <c r="M5" s="41" t="s">
        <v>28</v>
      </c>
      <c r="N5" s="41" t="s">
        <v>27</v>
      </c>
      <c r="O5" s="42" t="s">
        <v>28</v>
      </c>
    </row>
    <row r="6" spans="1:15" ht="25.15" customHeight="1">
      <c r="A6" s="84" t="s">
        <v>97</v>
      </c>
      <c r="B6" s="86" t="s">
        <v>78</v>
      </c>
      <c r="C6" s="27" t="s">
        <v>0</v>
      </c>
      <c r="D6" s="67">
        <f>SUM(D7:D29)+2</f>
        <v>257182</v>
      </c>
      <c r="E6" s="68">
        <f>SUM(E7:E29)+1632</f>
        <v>257761803</v>
      </c>
      <c r="F6" s="68">
        <f t="shared" ref="F6:I6" si="0">SUM(F7:F29)</f>
        <v>178797</v>
      </c>
      <c r="G6" s="68">
        <f t="shared" si="0"/>
        <v>178426008</v>
      </c>
      <c r="H6" s="68">
        <f t="shared" si="0"/>
        <v>78383</v>
      </c>
      <c r="I6" s="69">
        <f t="shared" si="0"/>
        <v>79334163</v>
      </c>
      <c r="J6" s="43">
        <f t="shared" ref="J6:O6" si="1">SUM(J7:J29)</f>
        <v>264755</v>
      </c>
      <c r="K6" s="44">
        <f t="shared" si="1"/>
        <v>288458214</v>
      </c>
      <c r="L6" s="44">
        <f t="shared" si="1"/>
        <v>182007</v>
      </c>
      <c r="M6" s="44">
        <f t="shared" si="1"/>
        <v>196474688</v>
      </c>
      <c r="N6" s="44">
        <f t="shared" si="1"/>
        <v>82748</v>
      </c>
      <c r="O6" s="45">
        <f t="shared" si="1"/>
        <v>91983526</v>
      </c>
    </row>
    <row r="7" spans="1:15" ht="25.15" customHeight="1">
      <c r="A7" s="84"/>
      <c r="B7" s="87"/>
      <c r="C7" s="27" t="s">
        <v>71</v>
      </c>
      <c r="D7" s="67">
        <f t="shared" ref="D7:D8" si="2">F7+H7</f>
        <v>16643</v>
      </c>
      <c r="E7" s="68">
        <f t="shared" ref="E7:E8" si="3">G7+I7</f>
        <v>15865993</v>
      </c>
      <c r="F7" s="68">
        <v>10230</v>
      </c>
      <c r="G7" s="68">
        <v>9707258</v>
      </c>
      <c r="H7" s="68">
        <v>6413</v>
      </c>
      <c r="I7" s="69">
        <v>6158735</v>
      </c>
      <c r="J7" s="43">
        <f t="shared" ref="J7:K8" si="4">L7+N7</f>
        <v>17585</v>
      </c>
      <c r="K7" s="44">
        <f t="shared" si="4"/>
        <v>18370876</v>
      </c>
      <c r="L7" s="44">
        <v>10355</v>
      </c>
      <c r="M7" s="44">
        <v>10785202</v>
      </c>
      <c r="N7" s="44">
        <v>7230</v>
      </c>
      <c r="O7" s="45">
        <v>7585674</v>
      </c>
    </row>
    <row r="8" spans="1:15" ht="25.15" customHeight="1">
      <c r="A8" s="84"/>
      <c r="B8" s="87"/>
      <c r="C8" s="27" t="s">
        <v>72</v>
      </c>
      <c r="D8" s="67">
        <f t="shared" si="2"/>
        <v>21377</v>
      </c>
      <c r="E8" s="68">
        <f t="shared" si="3"/>
        <v>21489643</v>
      </c>
      <c r="F8" s="68">
        <v>13844</v>
      </c>
      <c r="G8" s="68">
        <v>13620595</v>
      </c>
      <c r="H8" s="68">
        <v>7533</v>
      </c>
      <c r="I8" s="69">
        <v>7869048</v>
      </c>
      <c r="J8" s="43">
        <f t="shared" si="4"/>
        <v>20456</v>
      </c>
      <c r="K8" s="44">
        <f t="shared" si="4"/>
        <v>22204528</v>
      </c>
      <c r="L8" s="44">
        <v>13833</v>
      </c>
      <c r="M8" s="44">
        <v>14597307</v>
      </c>
      <c r="N8" s="44">
        <v>6623</v>
      </c>
      <c r="O8" s="45">
        <v>7607221</v>
      </c>
    </row>
    <row r="9" spans="1:15" ht="25.15" customHeight="1">
      <c r="A9" s="84"/>
      <c r="B9" s="87"/>
      <c r="C9" s="27" t="s">
        <v>95</v>
      </c>
      <c r="D9" s="67">
        <f>F9+H9</f>
        <v>39761</v>
      </c>
      <c r="E9" s="68">
        <f>G9+I9</f>
        <v>42714705</v>
      </c>
      <c r="F9" s="68">
        <v>27434</v>
      </c>
      <c r="G9" s="68">
        <v>29314808</v>
      </c>
      <c r="H9" s="68">
        <v>12327</v>
      </c>
      <c r="I9" s="69">
        <v>13399897</v>
      </c>
      <c r="J9" s="43">
        <f>L9+N9</f>
        <v>45107</v>
      </c>
      <c r="K9" s="44">
        <f>M9+O9</f>
        <v>49655657</v>
      </c>
      <c r="L9" s="44">
        <v>31192</v>
      </c>
      <c r="M9" s="44">
        <v>33529193</v>
      </c>
      <c r="N9" s="44">
        <v>13915</v>
      </c>
      <c r="O9" s="45">
        <v>16126464</v>
      </c>
    </row>
    <row r="10" spans="1:15" ht="25.15" customHeight="1">
      <c r="A10" s="84"/>
      <c r="B10" s="87"/>
      <c r="C10" s="27" t="s">
        <v>73</v>
      </c>
      <c r="D10" s="67">
        <f t="shared" ref="D10:D29" si="5">F10+H10</f>
        <v>27550</v>
      </c>
      <c r="E10" s="68">
        <f t="shared" ref="E10:E29" si="6">G10+I10</f>
        <v>26358722</v>
      </c>
      <c r="F10" s="68">
        <v>20074</v>
      </c>
      <c r="G10" s="68">
        <v>19321879</v>
      </c>
      <c r="H10" s="68">
        <v>7476</v>
      </c>
      <c r="I10" s="69">
        <v>7036843</v>
      </c>
      <c r="J10" s="43">
        <f t="shared" ref="J10:K26" si="7">L10+N10</f>
        <v>26311</v>
      </c>
      <c r="K10" s="44">
        <f t="shared" si="7"/>
        <v>27029429</v>
      </c>
      <c r="L10" s="44">
        <v>19220</v>
      </c>
      <c r="M10" s="44">
        <v>19659911</v>
      </c>
      <c r="N10" s="44">
        <v>7091</v>
      </c>
      <c r="O10" s="45">
        <v>7369518</v>
      </c>
    </row>
    <row r="11" spans="1:15" ht="25.15" customHeight="1">
      <c r="A11" s="84"/>
      <c r="B11" s="87"/>
      <c r="C11" s="27" t="s">
        <v>74</v>
      </c>
      <c r="D11" s="67">
        <f t="shared" si="5"/>
        <v>38876</v>
      </c>
      <c r="E11" s="68">
        <f t="shared" si="6"/>
        <v>38088151</v>
      </c>
      <c r="F11" s="68">
        <v>24885</v>
      </c>
      <c r="G11" s="68">
        <v>24678433</v>
      </c>
      <c r="H11" s="68">
        <v>13991</v>
      </c>
      <c r="I11" s="69">
        <v>13409718</v>
      </c>
      <c r="J11" s="43">
        <f t="shared" si="7"/>
        <v>39594</v>
      </c>
      <c r="K11" s="44">
        <f t="shared" si="7"/>
        <v>41511203</v>
      </c>
      <c r="L11" s="44">
        <v>25382</v>
      </c>
      <c r="M11" s="44">
        <v>26837231</v>
      </c>
      <c r="N11" s="44">
        <v>14212</v>
      </c>
      <c r="O11" s="45">
        <v>14673972</v>
      </c>
    </row>
    <row r="12" spans="1:15" ht="25.15" customHeight="1">
      <c r="A12" s="84"/>
      <c r="B12" s="87"/>
      <c r="C12" s="27" t="s">
        <v>75</v>
      </c>
      <c r="D12" s="67">
        <f t="shared" si="5"/>
        <v>43211</v>
      </c>
      <c r="E12" s="68">
        <f t="shared" si="6"/>
        <v>41358882</v>
      </c>
      <c r="F12" s="68">
        <v>32213</v>
      </c>
      <c r="G12" s="68">
        <v>29715084</v>
      </c>
      <c r="H12" s="68">
        <v>10998</v>
      </c>
      <c r="I12" s="69">
        <v>11643798</v>
      </c>
      <c r="J12" s="43">
        <f t="shared" si="7"/>
        <v>44594</v>
      </c>
      <c r="K12" s="44">
        <f t="shared" si="7"/>
        <v>49540328</v>
      </c>
      <c r="L12" s="44">
        <v>31694</v>
      </c>
      <c r="M12" s="44">
        <v>34294052</v>
      </c>
      <c r="N12" s="44">
        <v>12900</v>
      </c>
      <c r="O12" s="45">
        <v>15246276</v>
      </c>
    </row>
    <row r="13" spans="1:15" ht="25.15" customHeight="1">
      <c r="A13" s="85"/>
      <c r="B13" s="88"/>
      <c r="C13" s="28" t="s">
        <v>3</v>
      </c>
      <c r="D13" s="70">
        <f t="shared" si="5"/>
        <v>2830</v>
      </c>
      <c r="E13" s="71">
        <f t="shared" si="6"/>
        <v>2941505</v>
      </c>
      <c r="F13" s="71">
        <v>1869</v>
      </c>
      <c r="G13" s="71">
        <v>1916724</v>
      </c>
      <c r="H13" s="71">
        <v>961</v>
      </c>
      <c r="I13" s="72">
        <v>1024781</v>
      </c>
      <c r="J13" s="46">
        <f t="shared" si="7"/>
        <v>2749</v>
      </c>
      <c r="K13" s="47">
        <f t="shared" si="7"/>
        <v>3032489</v>
      </c>
      <c r="L13" s="47">
        <v>1844</v>
      </c>
      <c r="M13" s="47">
        <v>1985069</v>
      </c>
      <c r="N13" s="47">
        <v>905</v>
      </c>
      <c r="O13" s="48">
        <v>1047420</v>
      </c>
    </row>
    <row r="14" spans="1:15" ht="25.15" customHeight="1">
      <c r="A14" s="85"/>
      <c r="B14" s="88"/>
      <c r="C14" s="28" t="s">
        <v>5</v>
      </c>
      <c r="D14" s="70">
        <f t="shared" si="5"/>
        <v>8493</v>
      </c>
      <c r="E14" s="71">
        <f t="shared" si="6"/>
        <v>8890736</v>
      </c>
      <c r="F14" s="71">
        <v>6008</v>
      </c>
      <c r="G14" s="71">
        <v>6179040</v>
      </c>
      <c r="H14" s="71">
        <v>2485</v>
      </c>
      <c r="I14" s="72">
        <v>2711696</v>
      </c>
      <c r="J14" s="46">
        <f t="shared" si="7"/>
        <v>9713</v>
      </c>
      <c r="K14" s="47">
        <f t="shared" si="7"/>
        <v>10673481</v>
      </c>
      <c r="L14" s="47">
        <v>6818</v>
      </c>
      <c r="M14" s="47">
        <v>7300464</v>
      </c>
      <c r="N14" s="47">
        <v>2895</v>
      </c>
      <c r="O14" s="48">
        <v>3373017</v>
      </c>
    </row>
    <row r="15" spans="1:15" ht="25.15" customHeight="1">
      <c r="A15" s="85"/>
      <c r="B15" s="88"/>
      <c r="C15" s="28" t="s">
        <v>6</v>
      </c>
      <c r="D15" s="70">
        <f t="shared" si="5"/>
        <v>6527</v>
      </c>
      <c r="E15" s="71">
        <f t="shared" si="6"/>
        <v>6773181</v>
      </c>
      <c r="F15" s="71">
        <v>4688</v>
      </c>
      <c r="G15" s="71">
        <v>4818014</v>
      </c>
      <c r="H15" s="71">
        <v>1839</v>
      </c>
      <c r="I15" s="72">
        <v>1955167</v>
      </c>
      <c r="J15" s="46">
        <f t="shared" si="7"/>
        <v>6788</v>
      </c>
      <c r="K15" s="47">
        <f t="shared" si="7"/>
        <v>7207880</v>
      </c>
      <c r="L15" s="47">
        <v>4947</v>
      </c>
      <c r="M15" s="47">
        <v>5212893</v>
      </c>
      <c r="N15" s="47">
        <v>1841</v>
      </c>
      <c r="O15" s="48">
        <v>1994987</v>
      </c>
    </row>
    <row r="16" spans="1:15" ht="25.15" customHeight="1">
      <c r="A16" s="85"/>
      <c r="B16" s="88"/>
      <c r="C16" s="28" t="s">
        <v>8</v>
      </c>
      <c r="D16" s="70">
        <f t="shared" si="5"/>
        <v>13139</v>
      </c>
      <c r="E16" s="71">
        <f t="shared" si="6"/>
        <v>11643774</v>
      </c>
      <c r="F16" s="71">
        <v>8861</v>
      </c>
      <c r="G16" s="71">
        <v>7884405</v>
      </c>
      <c r="H16" s="71">
        <v>4278</v>
      </c>
      <c r="I16" s="72">
        <v>3759369</v>
      </c>
      <c r="J16" s="46">
        <f t="shared" si="7"/>
        <v>12486</v>
      </c>
      <c r="K16" s="47">
        <f t="shared" si="7"/>
        <v>11891137</v>
      </c>
      <c r="L16" s="47">
        <v>8206</v>
      </c>
      <c r="M16" s="47">
        <v>7807253</v>
      </c>
      <c r="N16" s="47">
        <v>4280</v>
      </c>
      <c r="O16" s="48">
        <v>4083884</v>
      </c>
    </row>
    <row r="17" spans="1:15" ht="25.15" customHeight="1">
      <c r="A17" s="85"/>
      <c r="B17" s="88"/>
      <c r="C17" s="28" t="s">
        <v>9</v>
      </c>
      <c r="D17" s="70">
        <f t="shared" si="5"/>
        <v>2828</v>
      </c>
      <c r="E17" s="71">
        <f t="shared" si="6"/>
        <v>2650943</v>
      </c>
      <c r="F17" s="71">
        <v>1819</v>
      </c>
      <c r="G17" s="71">
        <v>1672009</v>
      </c>
      <c r="H17" s="71">
        <v>1009</v>
      </c>
      <c r="I17" s="72">
        <v>978934</v>
      </c>
      <c r="J17" s="46">
        <f t="shared" si="7"/>
        <v>2814</v>
      </c>
      <c r="K17" s="47">
        <f t="shared" si="7"/>
        <v>2753077</v>
      </c>
      <c r="L17" s="47">
        <v>1796</v>
      </c>
      <c r="M17" s="47">
        <v>1700069</v>
      </c>
      <c r="N17" s="47">
        <v>1018</v>
      </c>
      <c r="O17" s="48">
        <v>1053008</v>
      </c>
    </row>
    <row r="18" spans="1:15" ht="25.15" customHeight="1">
      <c r="A18" s="85"/>
      <c r="B18" s="88"/>
      <c r="C18" s="28" t="s">
        <v>10</v>
      </c>
      <c r="D18" s="70">
        <f t="shared" si="5"/>
        <v>11438</v>
      </c>
      <c r="E18" s="71">
        <f t="shared" si="6"/>
        <v>11013778</v>
      </c>
      <c r="F18" s="71">
        <v>9370</v>
      </c>
      <c r="G18" s="71">
        <v>9216195</v>
      </c>
      <c r="H18" s="71">
        <v>2068</v>
      </c>
      <c r="I18" s="72">
        <v>1797583</v>
      </c>
      <c r="J18" s="46">
        <f t="shared" si="7"/>
        <v>11688</v>
      </c>
      <c r="K18" s="47">
        <f t="shared" si="7"/>
        <v>11931127</v>
      </c>
      <c r="L18" s="47">
        <v>9371</v>
      </c>
      <c r="M18" s="47">
        <v>9608606</v>
      </c>
      <c r="N18" s="47">
        <v>2317</v>
      </c>
      <c r="O18" s="48">
        <v>2322521</v>
      </c>
    </row>
    <row r="19" spans="1:15" ht="25.15" customHeight="1">
      <c r="A19" s="85"/>
      <c r="B19" s="88"/>
      <c r="C19" s="28" t="s">
        <v>11</v>
      </c>
      <c r="D19" s="70">
        <f t="shared" si="5"/>
        <v>5106</v>
      </c>
      <c r="E19" s="71">
        <f t="shared" si="6"/>
        <v>4367881</v>
      </c>
      <c r="F19" s="71">
        <v>3493</v>
      </c>
      <c r="G19" s="71">
        <v>2998083</v>
      </c>
      <c r="H19" s="71">
        <v>1613</v>
      </c>
      <c r="I19" s="72">
        <v>1369798</v>
      </c>
      <c r="J19" s="46">
        <f t="shared" si="7"/>
        <v>5362</v>
      </c>
      <c r="K19" s="47">
        <f t="shared" si="7"/>
        <v>4918947</v>
      </c>
      <c r="L19" s="47">
        <v>3643</v>
      </c>
      <c r="M19" s="47">
        <v>3329273</v>
      </c>
      <c r="N19" s="47">
        <v>1719</v>
      </c>
      <c r="O19" s="48">
        <v>1589674</v>
      </c>
    </row>
    <row r="20" spans="1:15" ht="25.15" customHeight="1">
      <c r="A20" s="85"/>
      <c r="B20" s="88"/>
      <c r="C20" s="28" t="s">
        <v>14</v>
      </c>
      <c r="D20" s="70">
        <f t="shared" si="5"/>
        <v>2911</v>
      </c>
      <c r="E20" s="71">
        <f t="shared" si="6"/>
        <v>2973266</v>
      </c>
      <c r="F20" s="71">
        <v>1751</v>
      </c>
      <c r="G20" s="71">
        <v>1768171</v>
      </c>
      <c r="H20" s="71">
        <v>1160</v>
      </c>
      <c r="I20" s="72">
        <v>1205095</v>
      </c>
      <c r="J20" s="46">
        <f t="shared" si="7"/>
        <v>3551</v>
      </c>
      <c r="K20" s="47">
        <f t="shared" si="7"/>
        <v>4003255</v>
      </c>
      <c r="L20" s="47">
        <v>2057</v>
      </c>
      <c r="M20" s="47">
        <v>2262176</v>
      </c>
      <c r="N20" s="47">
        <v>1494</v>
      </c>
      <c r="O20" s="48">
        <v>1741079</v>
      </c>
    </row>
    <row r="21" spans="1:15" ht="25.15" customHeight="1">
      <c r="A21" s="85"/>
      <c r="B21" s="88"/>
      <c r="C21" s="28" t="s">
        <v>15</v>
      </c>
      <c r="D21" s="70">
        <f t="shared" si="5"/>
        <v>199</v>
      </c>
      <c r="E21" s="71">
        <f t="shared" si="6"/>
        <v>239023</v>
      </c>
      <c r="F21" s="71">
        <v>100</v>
      </c>
      <c r="G21" s="71">
        <v>128014</v>
      </c>
      <c r="H21" s="71">
        <v>99</v>
      </c>
      <c r="I21" s="72">
        <v>111009</v>
      </c>
      <c r="J21" s="46">
        <f t="shared" si="7"/>
        <v>79</v>
      </c>
      <c r="K21" s="47">
        <f t="shared" si="7"/>
        <v>137364</v>
      </c>
      <c r="L21" s="47">
        <v>51</v>
      </c>
      <c r="M21" s="47">
        <v>90416</v>
      </c>
      <c r="N21" s="47">
        <v>28</v>
      </c>
      <c r="O21" s="48">
        <v>46948</v>
      </c>
    </row>
    <row r="22" spans="1:15" ht="25.15" customHeight="1">
      <c r="A22" s="85"/>
      <c r="B22" s="88"/>
      <c r="C22" s="28" t="s">
        <v>16</v>
      </c>
      <c r="D22" s="70">
        <f t="shared" si="5"/>
        <v>863</v>
      </c>
      <c r="E22" s="71">
        <f t="shared" si="6"/>
        <v>873324</v>
      </c>
      <c r="F22" s="71">
        <v>676</v>
      </c>
      <c r="G22" s="71">
        <v>675441</v>
      </c>
      <c r="H22" s="71">
        <v>187</v>
      </c>
      <c r="I22" s="72">
        <v>197883</v>
      </c>
      <c r="J22" s="46">
        <f t="shared" si="7"/>
        <v>780</v>
      </c>
      <c r="K22" s="47">
        <f t="shared" si="7"/>
        <v>955810</v>
      </c>
      <c r="L22" s="47">
        <v>612</v>
      </c>
      <c r="M22" s="47">
        <v>701852</v>
      </c>
      <c r="N22" s="47">
        <v>168</v>
      </c>
      <c r="O22" s="48">
        <v>253958</v>
      </c>
    </row>
    <row r="23" spans="1:15" ht="25.15" customHeight="1">
      <c r="A23" s="85"/>
      <c r="B23" s="88"/>
      <c r="C23" s="28" t="s">
        <v>17</v>
      </c>
      <c r="D23" s="70">
        <f t="shared" si="5"/>
        <v>26</v>
      </c>
      <c r="E23" s="71">
        <f t="shared" si="6"/>
        <v>34631</v>
      </c>
      <c r="F23" s="71">
        <v>11</v>
      </c>
      <c r="G23" s="71">
        <v>13556</v>
      </c>
      <c r="H23" s="71">
        <v>15</v>
      </c>
      <c r="I23" s="72">
        <v>21075</v>
      </c>
      <c r="J23" s="46">
        <f t="shared" si="7"/>
        <v>1</v>
      </c>
      <c r="K23" s="47">
        <f t="shared" si="7"/>
        <v>1916</v>
      </c>
      <c r="L23" s="47">
        <v>1</v>
      </c>
      <c r="M23" s="47">
        <v>1916</v>
      </c>
      <c r="N23" s="47">
        <v>0</v>
      </c>
      <c r="O23" s="48">
        <v>0</v>
      </c>
    </row>
    <row r="24" spans="1:15" ht="25.15" customHeight="1">
      <c r="A24" s="85"/>
      <c r="B24" s="88"/>
      <c r="C24" s="28" t="s">
        <v>18</v>
      </c>
      <c r="D24" s="70">
        <f t="shared" si="5"/>
        <v>626</v>
      </c>
      <c r="E24" s="71">
        <f t="shared" si="6"/>
        <v>702581</v>
      </c>
      <c r="F24" s="71">
        <v>335</v>
      </c>
      <c r="G24" s="71">
        <v>412600</v>
      </c>
      <c r="H24" s="71">
        <v>291</v>
      </c>
      <c r="I24" s="72">
        <v>289981</v>
      </c>
      <c r="J24" s="46">
        <f t="shared" si="7"/>
        <v>645</v>
      </c>
      <c r="K24" s="47">
        <f t="shared" si="7"/>
        <v>866404</v>
      </c>
      <c r="L24" s="47">
        <v>349</v>
      </c>
      <c r="M24" s="47">
        <v>535049</v>
      </c>
      <c r="N24" s="47">
        <v>296</v>
      </c>
      <c r="O24" s="48">
        <v>331355</v>
      </c>
    </row>
    <row r="25" spans="1:15" ht="25.15" customHeight="1">
      <c r="A25" s="85"/>
      <c r="B25" s="88"/>
      <c r="C25" s="28" t="s">
        <v>19</v>
      </c>
      <c r="D25" s="70">
        <f t="shared" si="5"/>
        <v>13236</v>
      </c>
      <c r="E25" s="71">
        <f t="shared" si="6"/>
        <v>17423417</v>
      </c>
      <c r="F25" s="71">
        <v>10164</v>
      </c>
      <c r="G25" s="71">
        <v>13570132</v>
      </c>
      <c r="H25" s="71">
        <v>3072</v>
      </c>
      <c r="I25" s="72">
        <v>3853285</v>
      </c>
      <c r="J25" s="46">
        <f t="shared" si="7"/>
        <v>13500</v>
      </c>
      <c r="K25" s="47">
        <f t="shared" si="7"/>
        <v>20891849</v>
      </c>
      <c r="L25" s="47">
        <v>10094</v>
      </c>
      <c r="M25" s="47">
        <v>15750739</v>
      </c>
      <c r="N25" s="47">
        <v>3406</v>
      </c>
      <c r="O25" s="48">
        <v>5141110</v>
      </c>
    </row>
    <row r="26" spans="1:15" ht="25.15" customHeight="1">
      <c r="A26" s="85"/>
      <c r="B26" s="88"/>
      <c r="C26" s="28" t="s">
        <v>21</v>
      </c>
      <c r="D26" s="70">
        <f t="shared" si="5"/>
        <v>1012</v>
      </c>
      <c r="E26" s="71">
        <f t="shared" si="6"/>
        <v>991187</v>
      </c>
      <c r="F26" s="71">
        <v>494</v>
      </c>
      <c r="G26" s="71">
        <v>485269</v>
      </c>
      <c r="H26" s="71">
        <v>518</v>
      </c>
      <c r="I26" s="72">
        <v>505918</v>
      </c>
      <c r="J26" s="46">
        <f t="shared" si="7"/>
        <v>676</v>
      </c>
      <c r="K26" s="47">
        <f t="shared" si="7"/>
        <v>690741</v>
      </c>
      <c r="L26" s="47">
        <v>312</v>
      </c>
      <c r="M26" s="47">
        <v>327087</v>
      </c>
      <c r="N26" s="47">
        <v>364</v>
      </c>
      <c r="O26" s="48">
        <v>363654</v>
      </c>
    </row>
    <row r="27" spans="1:15" ht="25.15" customHeight="1">
      <c r="A27" s="85"/>
      <c r="B27" s="88"/>
      <c r="C27" s="28" t="s">
        <v>25</v>
      </c>
      <c r="D27" s="70">
        <f t="shared" si="5"/>
        <v>528</v>
      </c>
      <c r="E27" s="71">
        <f t="shared" si="6"/>
        <v>364848</v>
      </c>
      <c r="F27" s="71">
        <v>478</v>
      </c>
      <c r="G27" s="71">
        <v>330298</v>
      </c>
      <c r="H27" s="71">
        <v>50</v>
      </c>
      <c r="I27" s="72">
        <v>34550</v>
      </c>
      <c r="J27" s="46">
        <f t="shared" ref="J27:K29" si="8">L27+N27</f>
        <v>276</v>
      </c>
      <c r="K27" s="47">
        <f t="shared" si="8"/>
        <v>190716</v>
      </c>
      <c r="L27" s="47">
        <v>230</v>
      </c>
      <c r="M27" s="47">
        <v>158930</v>
      </c>
      <c r="N27" s="47">
        <v>46</v>
      </c>
      <c r="O27" s="48">
        <v>31786</v>
      </c>
    </row>
    <row r="28" spans="1:15" ht="25.15" customHeight="1">
      <c r="A28" s="85"/>
      <c r="B28" s="88"/>
      <c r="C28" s="28" t="s">
        <v>26</v>
      </c>
      <c r="D28" s="70">
        <f t="shared" si="5"/>
        <v>0</v>
      </c>
      <c r="E28" s="71">
        <f t="shared" si="6"/>
        <v>0</v>
      </c>
      <c r="F28" s="71">
        <v>0</v>
      </c>
      <c r="G28" s="71">
        <v>0</v>
      </c>
      <c r="H28" s="71">
        <v>0</v>
      </c>
      <c r="I28" s="72">
        <v>0</v>
      </c>
      <c r="J28" s="46">
        <f t="shared" si="8"/>
        <v>0</v>
      </c>
      <c r="K28" s="47">
        <f t="shared" si="8"/>
        <v>0</v>
      </c>
      <c r="L28" s="47">
        <v>0</v>
      </c>
      <c r="M28" s="47">
        <v>0</v>
      </c>
      <c r="N28" s="47">
        <v>0</v>
      </c>
      <c r="O28" s="48">
        <v>0</v>
      </c>
    </row>
    <row r="29" spans="1:15" ht="33">
      <c r="A29" s="85"/>
      <c r="B29" s="88"/>
      <c r="C29" s="31" t="s">
        <v>137</v>
      </c>
      <c r="D29" s="70">
        <f t="shared" si="5"/>
        <v>0</v>
      </c>
      <c r="E29" s="71">
        <f t="shared" si="6"/>
        <v>0</v>
      </c>
      <c r="F29" s="71">
        <v>0</v>
      </c>
      <c r="G29" s="71">
        <v>0</v>
      </c>
      <c r="H29" s="71">
        <v>0</v>
      </c>
      <c r="I29" s="72">
        <v>0</v>
      </c>
      <c r="J29" s="46">
        <f t="shared" si="8"/>
        <v>0</v>
      </c>
      <c r="K29" s="47">
        <f t="shared" si="8"/>
        <v>0</v>
      </c>
      <c r="L29" s="47">
        <v>0</v>
      </c>
      <c r="M29" s="47">
        <v>0</v>
      </c>
      <c r="N29" s="47">
        <v>0</v>
      </c>
      <c r="O29" s="48">
        <v>0</v>
      </c>
    </row>
    <row r="30" spans="1:15" ht="29.45" customHeight="1">
      <c r="A30" s="84" t="s">
        <v>99</v>
      </c>
      <c r="B30" s="86" t="s">
        <v>82</v>
      </c>
      <c r="C30" s="27" t="s">
        <v>0</v>
      </c>
      <c r="D30" s="67">
        <f>SUM(D31:D42)</f>
        <v>257182</v>
      </c>
      <c r="E30" s="68">
        <f>SUM(E31:E42)</f>
        <v>257761803</v>
      </c>
      <c r="F30" s="68">
        <f t="shared" ref="F30:I30" si="9">SUM(F31:F42)</f>
        <v>178799</v>
      </c>
      <c r="G30" s="68">
        <f t="shared" si="9"/>
        <v>178427640</v>
      </c>
      <c r="H30" s="68">
        <f t="shared" si="9"/>
        <v>78383</v>
      </c>
      <c r="I30" s="69">
        <f t="shared" si="9"/>
        <v>79334163</v>
      </c>
      <c r="J30" s="43">
        <f t="shared" ref="J30:O30" si="10">SUM(J31:J42)</f>
        <v>264755</v>
      </c>
      <c r="K30" s="44">
        <f t="shared" si="10"/>
        <v>288458214</v>
      </c>
      <c r="L30" s="44">
        <f t="shared" si="10"/>
        <v>182007</v>
      </c>
      <c r="M30" s="44">
        <f t="shared" si="10"/>
        <v>196474688</v>
      </c>
      <c r="N30" s="44">
        <f t="shared" si="10"/>
        <v>82748</v>
      </c>
      <c r="O30" s="45">
        <f t="shared" si="10"/>
        <v>91983526</v>
      </c>
    </row>
    <row r="31" spans="1:15" ht="29.45" customHeight="1">
      <c r="A31" s="89"/>
      <c r="B31" s="88"/>
      <c r="C31" s="28" t="s">
        <v>35</v>
      </c>
      <c r="D31" s="70">
        <f t="shared" ref="D31:D42" si="11">F31+H31</f>
        <v>0</v>
      </c>
      <c r="E31" s="71">
        <f t="shared" ref="E31:E42" si="12">G31+I31</f>
        <v>0</v>
      </c>
      <c r="F31" s="71">
        <v>0</v>
      </c>
      <c r="G31" s="71">
        <v>0</v>
      </c>
      <c r="H31" s="71">
        <v>0</v>
      </c>
      <c r="I31" s="72">
        <v>0</v>
      </c>
      <c r="J31" s="46">
        <f t="shared" ref="J31:K42" si="13">L31+N31</f>
        <v>0</v>
      </c>
      <c r="K31" s="47">
        <f t="shared" si="13"/>
        <v>0</v>
      </c>
      <c r="L31" s="47">
        <v>0</v>
      </c>
      <c r="M31" s="47">
        <v>0</v>
      </c>
      <c r="N31" s="47">
        <v>0</v>
      </c>
      <c r="O31" s="48">
        <v>0</v>
      </c>
    </row>
    <row r="32" spans="1:15" ht="29.45" customHeight="1">
      <c r="A32" s="89"/>
      <c r="B32" s="88"/>
      <c r="C32" s="29" t="s">
        <v>36</v>
      </c>
      <c r="D32" s="70">
        <f t="shared" si="11"/>
        <v>312</v>
      </c>
      <c r="E32" s="71">
        <f t="shared" si="12"/>
        <v>283862</v>
      </c>
      <c r="F32" s="71">
        <v>253</v>
      </c>
      <c r="G32" s="71">
        <v>232398</v>
      </c>
      <c r="H32" s="71">
        <v>59</v>
      </c>
      <c r="I32" s="72">
        <v>51464</v>
      </c>
      <c r="J32" s="46">
        <f t="shared" si="13"/>
        <v>318</v>
      </c>
      <c r="K32" s="47">
        <f t="shared" si="13"/>
        <v>313110</v>
      </c>
      <c r="L32" s="47">
        <v>253</v>
      </c>
      <c r="M32" s="47">
        <v>253501</v>
      </c>
      <c r="N32" s="47">
        <v>65</v>
      </c>
      <c r="O32" s="48">
        <v>59609</v>
      </c>
    </row>
    <row r="33" spans="1:15" ht="29.45" customHeight="1">
      <c r="A33" s="89"/>
      <c r="B33" s="88"/>
      <c r="C33" s="29" t="s">
        <v>37</v>
      </c>
      <c r="D33" s="70">
        <f t="shared" si="11"/>
        <v>7718</v>
      </c>
      <c r="E33" s="71">
        <f t="shared" si="12"/>
        <v>7364425</v>
      </c>
      <c r="F33" s="71">
        <v>4999</v>
      </c>
      <c r="G33" s="71">
        <v>4705258</v>
      </c>
      <c r="H33" s="71">
        <v>2719</v>
      </c>
      <c r="I33" s="72">
        <v>2659167</v>
      </c>
      <c r="J33" s="46">
        <f t="shared" si="13"/>
        <v>8989</v>
      </c>
      <c r="K33" s="47">
        <f t="shared" si="13"/>
        <v>9027372</v>
      </c>
      <c r="L33" s="47">
        <v>5742</v>
      </c>
      <c r="M33" s="47">
        <v>5699899</v>
      </c>
      <c r="N33" s="47">
        <v>3247</v>
      </c>
      <c r="O33" s="48">
        <v>3327473</v>
      </c>
    </row>
    <row r="34" spans="1:15" ht="29.45" customHeight="1">
      <c r="A34" s="89"/>
      <c r="B34" s="88"/>
      <c r="C34" s="29" t="s">
        <v>38</v>
      </c>
      <c r="D34" s="70">
        <f t="shared" si="11"/>
        <v>28921</v>
      </c>
      <c r="E34" s="71">
        <f t="shared" si="12"/>
        <v>29173485</v>
      </c>
      <c r="F34" s="71">
        <v>19165</v>
      </c>
      <c r="G34" s="71">
        <v>19171995</v>
      </c>
      <c r="H34" s="71">
        <v>9756</v>
      </c>
      <c r="I34" s="72">
        <v>10001490</v>
      </c>
      <c r="J34" s="46">
        <f t="shared" si="13"/>
        <v>31716</v>
      </c>
      <c r="K34" s="47">
        <f t="shared" si="13"/>
        <v>34433072</v>
      </c>
      <c r="L34" s="47">
        <v>20445</v>
      </c>
      <c r="M34" s="47">
        <v>21884210</v>
      </c>
      <c r="N34" s="47">
        <v>11271</v>
      </c>
      <c r="O34" s="48">
        <v>12548862</v>
      </c>
    </row>
    <row r="35" spans="1:15" ht="29.45" customHeight="1">
      <c r="A35" s="89"/>
      <c r="B35" s="88"/>
      <c r="C35" s="29" t="s">
        <v>39</v>
      </c>
      <c r="D35" s="70">
        <f t="shared" si="11"/>
        <v>40773</v>
      </c>
      <c r="E35" s="71">
        <f t="shared" si="12"/>
        <v>41523385</v>
      </c>
      <c r="F35" s="71">
        <v>27782</v>
      </c>
      <c r="G35" s="71">
        <v>28152503</v>
      </c>
      <c r="H35" s="71">
        <v>12991</v>
      </c>
      <c r="I35" s="72">
        <v>13370882</v>
      </c>
      <c r="J35" s="46">
        <f t="shared" si="13"/>
        <v>42775</v>
      </c>
      <c r="K35" s="47">
        <f t="shared" si="13"/>
        <v>46891392</v>
      </c>
      <c r="L35" s="47">
        <v>29395</v>
      </c>
      <c r="M35" s="47">
        <v>32022956</v>
      </c>
      <c r="N35" s="47">
        <v>13380</v>
      </c>
      <c r="O35" s="48">
        <v>14868436</v>
      </c>
    </row>
    <row r="36" spans="1:15" ht="29.45" customHeight="1">
      <c r="A36" s="89"/>
      <c r="B36" s="88"/>
      <c r="C36" s="29" t="s">
        <v>40</v>
      </c>
      <c r="D36" s="70">
        <f t="shared" si="11"/>
        <v>45261</v>
      </c>
      <c r="E36" s="71">
        <f t="shared" si="12"/>
        <v>46614322</v>
      </c>
      <c r="F36" s="71">
        <v>32032</v>
      </c>
      <c r="G36" s="71">
        <v>32796069</v>
      </c>
      <c r="H36" s="71">
        <v>13229</v>
      </c>
      <c r="I36" s="72">
        <v>13818253</v>
      </c>
      <c r="J36" s="46">
        <f t="shared" si="13"/>
        <v>48641</v>
      </c>
      <c r="K36" s="47">
        <f t="shared" si="13"/>
        <v>54639912</v>
      </c>
      <c r="L36" s="47">
        <v>34187</v>
      </c>
      <c r="M36" s="47">
        <v>37962231</v>
      </c>
      <c r="N36" s="47">
        <v>14454</v>
      </c>
      <c r="O36" s="48">
        <v>16677681</v>
      </c>
    </row>
    <row r="37" spans="1:15" ht="29.45" customHeight="1">
      <c r="A37" s="89"/>
      <c r="B37" s="88"/>
      <c r="C37" s="29" t="s">
        <v>41</v>
      </c>
      <c r="D37" s="70">
        <f t="shared" si="11"/>
        <v>48195</v>
      </c>
      <c r="E37" s="71">
        <f t="shared" si="12"/>
        <v>49340680</v>
      </c>
      <c r="F37" s="71">
        <v>34046</v>
      </c>
      <c r="G37" s="71">
        <v>34733918</v>
      </c>
      <c r="H37" s="71">
        <v>14149</v>
      </c>
      <c r="I37" s="72">
        <v>14606762</v>
      </c>
      <c r="J37" s="46">
        <f t="shared" si="13"/>
        <v>48844</v>
      </c>
      <c r="K37" s="47">
        <f t="shared" si="13"/>
        <v>54867245</v>
      </c>
      <c r="L37" s="47">
        <v>33939</v>
      </c>
      <c r="M37" s="47">
        <v>37709573</v>
      </c>
      <c r="N37" s="47">
        <v>14905</v>
      </c>
      <c r="O37" s="48">
        <v>17157672</v>
      </c>
    </row>
    <row r="38" spans="1:15" ht="29.45" customHeight="1">
      <c r="A38" s="89"/>
      <c r="B38" s="88"/>
      <c r="C38" s="29" t="s">
        <v>42</v>
      </c>
      <c r="D38" s="70">
        <f t="shared" si="11"/>
        <v>35308</v>
      </c>
      <c r="E38" s="71">
        <f t="shared" si="12"/>
        <v>35242590</v>
      </c>
      <c r="F38" s="71">
        <v>24843</v>
      </c>
      <c r="G38" s="71">
        <v>24716812</v>
      </c>
      <c r="H38" s="71">
        <v>10465</v>
      </c>
      <c r="I38" s="72">
        <v>10525778</v>
      </c>
      <c r="J38" s="46">
        <f t="shared" si="13"/>
        <v>33825</v>
      </c>
      <c r="K38" s="47">
        <f t="shared" si="13"/>
        <v>36824266</v>
      </c>
      <c r="L38" s="47">
        <v>23518</v>
      </c>
      <c r="M38" s="47">
        <v>25211688</v>
      </c>
      <c r="N38" s="47">
        <v>10307</v>
      </c>
      <c r="O38" s="48">
        <v>11612578</v>
      </c>
    </row>
    <row r="39" spans="1:15" ht="29.45" customHeight="1">
      <c r="A39" s="89"/>
      <c r="B39" s="88"/>
      <c r="C39" s="29" t="s">
        <v>43</v>
      </c>
      <c r="D39" s="70">
        <f t="shared" si="11"/>
        <v>22512</v>
      </c>
      <c r="E39" s="71">
        <f t="shared" si="12"/>
        <v>21875840</v>
      </c>
      <c r="F39" s="71">
        <v>15512</v>
      </c>
      <c r="G39" s="71">
        <v>15043897</v>
      </c>
      <c r="H39" s="71">
        <v>7000</v>
      </c>
      <c r="I39" s="72">
        <v>6831943</v>
      </c>
      <c r="J39" s="46">
        <f t="shared" si="13"/>
        <v>22335</v>
      </c>
      <c r="K39" s="47">
        <f t="shared" si="13"/>
        <v>23460040</v>
      </c>
      <c r="L39" s="47">
        <v>15240</v>
      </c>
      <c r="M39" s="47">
        <v>15889236</v>
      </c>
      <c r="N39" s="47">
        <v>7095</v>
      </c>
      <c r="O39" s="48">
        <v>7570804</v>
      </c>
    </row>
    <row r="40" spans="1:15" ht="29.45" customHeight="1">
      <c r="A40" s="89"/>
      <c r="B40" s="88"/>
      <c r="C40" s="29" t="s">
        <v>44</v>
      </c>
      <c r="D40" s="70">
        <f t="shared" si="11"/>
        <v>16820</v>
      </c>
      <c r="E40" s="71">
        <f t="shared" si="12"/>
        <v>15723796</v>
      </c>
      <c r="F40" s="71">
        <v>11737</v>
      </c>
      <c r="G40" s="71">
        <v>10955447</v>
      </c>
      <c r="H40" s="71">
        <v>5083</v>
      </c>
      <c r="I40" s="72">
        <v>4768349</v>
      </c>
      <c r="J40" s="46">
        <f t="shared" si="13"/>
        <v>17017</v>
      </c>
      <c r="K40" s="47">
        <f t="shared" si="13"/>
        <v>17312584</v>
      </c>
      <c r="L40" s="47">
        <v>11753</v>
      </c>
      <c r="M40" s="47">
        <v>11914397</v>
      </c>
      <c r="N40" s="47">
        <v>5264</v>
      </c>
      <c r="O40" s="48">
        <v>5398187</v>
      </c>
    </row>
    <row r="41" spans="1:15" ht="29.45" customHeight="1">
      <c r="A41" s="89"/>
      <c r="B41" s="88"/>
      <c r="C41" s="29" t="s">
        <v>45</v>
      </c>
      <c r="D41" s="70">
        <f t="shared" si="11"/>
        <v>9592</v>
      </c>
      <c r="E41" s="71">
        <f t="shared" si="12"/>
        <v>8787677</v>
      </c>
      <c r="F41" s="71">
        <v>7093</v>
      </c>
      <c r="G41" s="71">
        <v>6506459</v>
      </c>
      <c r="H41" s="71">
        <v>2499</v>
      </c>
      <c r="I41" s="72">
        <v>2281218</v>
      </c>
      <c r="J41" s="46">
        <f t="shared" si="13"/>
        <v>8673</v>
      </c>
      <c r="K41" s="47">
        <f t="shared" si="13"/>
        <v>8821986</v>
      </c>
      <c r="L41" s="47">
        <v>6293</v>
      </c>
      <c r="M41" s="47">
        <v>6450666</v>
      </c>
      <c r="N41" s="47">
        <v>2380</v>
      </c>
      <c r="O41" s="48">
        <v>2371320</v>
      </c>
    </row>
    <row r="42" spans="1:15" ht="29.45" customHeight="1">
      <c r="A42" s="89"/>
      <c r="B42" s="88"/>
      <c r="C42" s="29" t="s">
        <v>30</v>
      </c>
      <c r="D42" s="70">
        <f t="shared" si="11"/>
        <v>1770</v>
      </c>
      <c r="E42" s="71">
        <f t="shared" si="12"/>
        <v>1831741</v>
      </c>
      <c r="F42" s="71">
        <v>1337</v>
      </c>
      <c r="G42" s="71">
        <v>1412884</v>
      </c>
      <c r="H42" s="71">
        <v>433</v>
      </c>
      <c r="I42" s="72">
        <v>418857</v>
      </c>
      <c r="J42" s="46">
        <f t="shared" si="13"/>
        <v>1622</v>
      </c>
      <c r="K42" s="47">
        <f t="shared" si="13"/>
        <v>1867235</v>
      </c>
      <c r="L42" s="47">
        <v>1242</v>
      </c>
      <c r="M42" s="47">
        <v>1476331</v>
      </c>
      <c r="N42" s="47">
        <v>380</v>
      </c>
      <c r="O42" s="48">
        <v>390904</v>
      </c>
    </row>
    <row r="43" spans="1:15" ht="21" customHeight="1">
      <c r="A43" s="84" t="s">
        <v>99</v>
      </c>
      <c r="B43" s="86" t="s">
        <v>68</v>
      </c>
      <c r="C43" s="27" t="s">
        <v>0</v>
      </c>
      <c r="D43" s="67">
        <f>SUM(D44:D62)+2</f>
        <v>257182</v>
      </c>
      <c r="E43" s="68">
        <f>SUM(E44:E62)+1632</f>
        <v>257761803</v>
      </c>
      <c r="F43" s="68">
        <f t="shared" ref="F43:I43" si="14">SUM(F44:F62)</f>
        <v>178797</v>
      </c>
      <c r="G43" s="68">
        <f t="shared" si="14"/>
        <v>178426008</v>
      </c>
      <c r="H43" s="68">
        <f t="shared" si="14"/>
        <v>78383</v>
      </c>
      <c r="I43" s="69">
        <f t="shared" si="14"/>
        <v>79334163</v>
      </c>
      <c r="J43" s="43">
        <f t="shared" ref="J43:O43" si="15">SUM(J44:J62)</f>
        <v>264755</v>
      </c>
      <c r="K43" s="44">
        <f t="shared" si="15"/>
        <v>288458214</v>
      </c>
      <c r="L43" s="44">
        <f t="shared" si="15"/>
        <v>182007</v>
      </c>
      <c r="M43" s="44">
        <f t="shared" si="15"/>
        <v>196474688</v>
      </c>
      <c r="N43" s="44">
        <f t="shared" si="15"/>
        <v>82748</v>
      </c>
      <c r="O43" s="45">
        <f t="shared" si="15"/>
        <v>91983526</v>
      </c>
    </row>
    <row r="44" spans="1:15" ht="33">
      <c r="A44" s="89"/>
      <c r="B44" s="88"/>
      <c r="C44" s="31" t="s">
        <v>51</v>
      </c>
      <c r="D44" s="70">
        <f t="shared" ref="D44:D62" si="16">F44+H44</f>
        <v>42</v>
      </c>
      <c r="E44" s="71">
        <f t="shared" ref="E44:E62" si="17">G44+I44</f>
        <v>29022</v>
      </c>
      <c r="F44" s="71">
        <v>27</v>
      </c>
      <c r="G44" s="71">
        <v>18657</v>
      </c>
      <c r="H44" s="71">
        <v>15</v>
      </c>
      <c r="I44" s="72">
        <v>10365</v>
      </c>
      <c r="J44" s="46">
        <f t="shared" ref="J44:K62" si="18">L44+N44</f>
        <v>38</v>
      </c>
      <c r="K44" s="47">
        <f t="shared" si="18"/>
        <v>26258</v>
      </c>
      <c r="L44" s="47">
        <v>19</v>
      </c>
      <c r="M44" s="47">
        <v>13129</v>
      </c>
      <c r="N44" s="47">
        <v>19</v>
      </c>
      <c r="O44" s="48">
        <v>13129</v>
      </c>
    </row>
    <row r="45" spans="1:15" ht="33">
      <c r="A45" s="89"/>
      <c r="B45" s="88"/>
      <c r="C45" s="31" t="s">
        <v>56</v>
      </c>
      <c r="D45" s="70">
        <f t="shared" si="16"/>
        <v>205</v>
      </c>
      <c r="E45" s="71">
        <f t="shared" si="17"/>
        <v>160359</v>
      </c>
      <c r="F45" s="71">
        <v>197</v>
      </c>
      <c r="G45" s="71">
        <v>152616</v>
      </c>
      <c r="H45" s="71">
        <v>8</v>
      </c>
      <c r="I45" s="72">
        <v>7743</v>
      </c>
      <c r="J45" s="46">
        <f t="shared" si="18"/>
        <v>220</v>
      </c>
      <c r="K45" s="47">
        <f t="shared" si="18"/>
        <v>186075</v>
      </c>
      <c r="L45" s="47">
        <v>212</v>
      </c>
      <c r="M45" s="47">
        <v>179247</v>
      </c>
      <c r="N45" s="47">
        <v>8</v>
      </c>
      <c r="O45" s="48">
        <v>6828</v>
      </c>
    </row>
    <row r="46" spans="1:15" ht="21" customHeight="1">
      <c r="A46" s="89"/>
      <c r="B46" s="88"/>
      <c r="C46" s="31" t="s">
        <v>31</v>
      </c>
      <c r="D46" s="70">
        <f t="shared" si="16"/>
        <v>212292</v>
      </c>
      <c r="E46" s="71">
        <f t="shared" si="17"/>
        <v>208277659</v>
      </c>
      <c r="F46" s="71">
        <v>152699</v>
      </c>
      <c r="G46" s="71">
        <v>150119810</v>
      </c>
      <c r="H46" s="71">
        <v>59593</v>
      </c>
      <c r="I46" s="72">
        <v>58157849</v>
      </c>
      <c r="J46" s="46">
        <f t="shared" si="18"/>
        <v>218771</v>
      </c>
      <c r="K46" s="47">
        <f t="shared" si="18"/>
        <v>229185607</v>
      </c>
      <c r="L46" s="47">
        <v>154575</v>
      </c>
      <c r="M46" s="47">
        <v>161993170</v>
      </c>
      <c r="N46" s="47">
        <v>64196</v>
      </c>
      <c r="O46" s="48">
        <v>67192437</v>
      </c>
    </row>
    <row r="47" spans="1:15" ht="33">
      <c r="A47" s="89"/>
      <c r="B47" s="88"/>
      <c r="C47" s="31" t="s">
        <v>57</v>
      </c>
      <c r="D47" s="70">
        <f t="shared" si="16"/>
        <v>974</v>
      </c>
      <c r="E47" s="71">
        <f t="shared" si="17"/>
        <v>1175314</v>
      </c>
      <c r="F47" s="71">
        <v>959</v>
      </c>
      <c r="G47" s="71">
        <v>1152034</v>
      </c>
      <c r="H47" s="71">
        <v>15</v>
      </c>
      <c r="I47" s="72">
        <v>23280</v>
      </c>
      <c r="J47" s="46">
        <f t="shared" si="18"/>
        <v>1008</v>
      </c>
      <c r="K47" s="47">
        <f t="shared" si="18"/>
        <v>1252773</v>
      </c>
      <c r="L47" s="47">
        <v>995</v>
      </c>
      <c r="M47" s="47">
        <v>1236075</v>
      </c>
      <c r="N47" s="47">
        <v>13</v>
      </c>
      <c r="O47" s="48">
        <v>16698</v>
      </c>
    </row>
    <row r="48" spans="1:15" ht="33">
      <c r="A48" s="89"/>
      <c r="B48" s="88"/>
      <c r="C48" s="31" t="s">
        <v>103</v>
      </c>
      <c r="D48" s="70">
        <f t="shared" si="16"/>
        <v>1580</v>
      </c>
      <c r="E48" s="71">
        <f t="shared" si="17"/>
        <v>1664290</v>
      </c>
      <c r="F48" s="71">
        <v>1297</v>
      </c>
      <c r="G48" s="71">
        <v>1362722</v>
      </c>
      <c r="H48" s="71">
        <v>283</v>
      </c>
      <c r="I48" s="72">
        <v>301568</v>
      </c>
      <c r="J48" s="46">
        <f t="shared" si="18"/>
        <v>1626</v>
      </c>
      <c r="K48" s="47">
        <f t="shared" si="18"/>
        <v>1866382</v>
      </c>
      <c r="L48" s="47">
        <v>1311</v>
      </c>
      <c r="M48" s="47">
        <v>1516347</v>
      </c>
      <c r="N48" s="47">
        <v>315</v>
      </c>
      <c r="O48" s="48">
        <v>350035</v>
      </c>
    </row>
    <row r="49" spans="1:15" ht="21" customHeight="1">
      <c r="A49" s="89"/>
      <c r="B49" s="88"/>
      <c r="C49" s="31" t="s">
        <v>104</v>
      </c>
      <c r="D49" s="70">
        <f t="shared" si="16"/>
        <v>2262</v>
      </c>
      <c r="E49" s="71">
        <f t="shared" si="17"/>
        <v>2190625</v>
      </c>
      <c r="F49" s="71">
        <v>1909</v>
      </c>
      <c r="G49" s="71">
        <v>1845389</v>
      </c>
      <c r="H49" s="71">
        <v>353</v>
      </c>
      <c r="I49" s="72">
        <v>345236</v>
      </c>
      <c r="J49" s="46">
        <f t="shared" si="18"/>
        <v>2628</v>
      </c>
      <c r="K49" s="47">
        <f t="shared" si="18"/>
        <v>2832624</v>
      </c>
      <c r="L49" s="47">
        <v>2177</v>
      </c>
      <c r="M49" s="47">
        <v>2371928</v>
      </c>
      <c r="N49" s="47">
        <v>451</v>
      </c>
      <c r="O49" s="48">
        <v>460696</v>
      </c>
    </row>
    <row r="50" spans="1:15" ht="21" customHeight="1">
      <c r="A50" s="89"/>
      <c r="B50" s="88"/>
      <c r="C50" s="31" t="s">
        <v>105</v>
      </c>
      <c r="D50" s="70">
        <f t="shared" si="16"/>
        <v>12632</v>
      </c>
      <c r="E50" s="71">
        <f t="shared" si="17"/>
        <v>12634746</v>
      </c>
      <c r="F50" s="71">
        <v>8801</v>
      </c>
      <c r="G50" s="71">
        <v>8727860</v>
      </c>
      <c r="H50" s="71">
        <v>3831</v>
      </c>
      <c r="I50" s="72">
        <v>3906886</v>
      </c>
      <c r="J50" s="46">
        <f t="shared" si="18"/>
        <v>13747</v>
      </c>
      <c r="K50" s="47">
        <f t="shared" si="18"/>
        <v>14260718</v>
      </c>
      <c r="L50" s="47">
        <v>9480</v>
      </c>
      <c r="M50" s="47">
        <v>9844711</v>
      </c>
      <c r="N50" s="47">
        <v>4267</v>
      </c>
      <c r="O50" s="48">
        <v>4416007</v>
      </c>
    </row>
    <row r="51" spans="1:15" ht="21" customHeight="1">
      <c r="A51" s="89"/>
      <c r="B51" s="88"/>
      <c r="C51" s="31" t="s">
        <v>106</v>
      </c>
      <c r="D51" s="70">
        <f t="shared" si="16"/>
        <v>743</v>
      </c>
      <c r="E51" s="71">
        <f t="shared" si="17"/>
        <v>656251</v>
      </c>
      <c r="F51" s="71">
        <v>567</v>
      </c>
      <c r="G51" s="71">
        <v>524288</v>
      </c>
      <c r="H51" s="71">
        <v>176</v>
      </c>
      <c r="I51" s="72">
        <v>131963</v>
      </c>
      <c r="J51" s="46">
        <f t="shared" si="18"/>
        <v>900</v>
      </c>
      <c r="K51" s="47">
        <f t="shared" si="18"/>
        <v>810871</v>
      </c>
      <c r="L51" s="47">
        <v>772</v>
      </c>
      <c r="M51" s="47">
        <v>710009</v>
      </c>
      <c r="N51" s="47">
        <v>128</v>
      </c>
      <c r="O51" s="48">
        <v>100862</v>
      </c>
    </row>
    <row r="52" spans="1:15" ht="21" customHeight="1">
      <c r="A52" s="89"/>
      <c r="B52" s="88"/>
      <c r="C52" s="31" t="s">
        <v>107</v>
      </c>
      <c r="D52" s="70">
        <f t="shared" si="16"/>
        <v>119</v>
      </c>
      <c r="E52" s="71">
        <f t="shared" si="17"/>
        <v>104524</v>
      </c>
      <c r="F52" s="71">
        <v>108</v>
      </c>
      <c r="G52" s="71">
        <v>96528</v>
      </c>
      <c r="H52" s="71">
        <v>11</v>
      </c>
      <c r="I52" s="72">
        <v>7996</v>
      </c>
      <c r="J52" s="46">
        <f t="shared" si="18"/>
        <v>125</v>
      </c>
      <c r="K52" s="47">
        <f t="shared" si="18"/>
        <v>125970</v>
      </c>
      <c r="L52" s="47">
        <v>112</v>
      </c>
      <c r="M52" s="47">
        <v>116592</v>
      </c>
      <c r="N52" s="47">
        <v>13</v>
      </c>
      <c r="O52" s="48">
        <v>9378</v>
      </c>
    </row>
    <row r="53" spans="1:15" ht="33">
      <c r="A53" s="89"/>
      <c r="B53" s="88"/>
      <c r="C53" s="31" t="s">
        <v>130</v>
      </c>
      <c r="D53" s="70">
        <f t="shared" si="16"/>
        <v>598</v>
      </c>
      <c r="E53" s="71">
        <f t="shared" si="17"/>
        <v>359225</v>
      </c>
      <c r="F53" s="71">
        <v>309</v>
      </c>
      <c r="G53" s="71">
        <v>201536</v>
      </c>
      <c r="H53" s="71">
        <v>289</v>
      </c>
      <c r="I53" s="72">
        <v>157689</v>
      </c>
      <c r="J53" s="46">
        <f t="shared" si="18"/>
        <v>375</v>
      </c>
      <c r="K53" s="47">
        <f t="shared" si="18"/>
        <v>285695</v>
      </c>
      <c r="L53" s="47">
        <v>248</v>
      </c>
      <c r="M53" s="47">
        <v>181843</v>
      </c>
      <c r="N53" s="47">
        <v>127</v>
      </c>
      <c r="O53" s="48">
        <v>103852</v>
      </c>
    </row>
    <row r="54" spans="1:15" ht="21" customHeight="1">
      <c r="A54" s="89"/>
      <c r="B54" s="88"/>
      <c r="C54" s="31" t="s">
        <v>108</v>
      </c>
      <c r="D54" s="70">
        <f t="shared" si="16"/>
        <v>149</v>
      </c>
      <c r="E54" s="71">
        <f t="shared" si="17"/>
        <v>189399</v>
      </c>
      <c r="F54" s="71">
        <v>139</v>
      </c>
      <c r="G54" s="71">
        <v>179404</v>
      </c>
      <c r="H54" s="71">
        <v>10</v>
      </c>
      <c r="I54" s="72">
        <v>9995</v>
      </c>
      <c r="J54" s="46">
        <f t="shared" si="18"/>
        <v>143</v>
      </c>
      <c r="K54" s="47">
        <f t="shared" si="18"/>
        <v>212128</v>
      </c>
      <c r="L54" s="47">
        <v>133</v>
      </c>
      <c r="M54" s="47">
        <v>194973</v>
      </c>
      <c r="N54" s="47">
        <v>10</v>
      </c>
      <c r="O54" s="48">
        <v>17155</v>
      </c>
    </row>
    <row r="55" spans="1:15" ht="21" customHeight="1">
      <c r="A55" s="89"/>
      <c r="B55" s="88"/>
      <c r="C55" s="31" t="s">
        <v>46</v>
      </c>
      <c r="D55" s="70">
        <f t="shared" si="16"/>
        <v>56</v>
      </c>
      <c r="E55" s="71">
        <f t="shared" si="17"/>
        <v>38696</v>
      </c>
      <c r="F55" s="71">
        <v>36</v>
      </c>
      <c r="G55" s="71">
        <v>24876</v>
      </c>
      <c r="H55" s="71">
        <v>20</v>
      </c>
      <c r="I55" s="72">
        <v>13820</v>
      </c>
      <c r="J55" s="46">
        <f t="shared" si="18"/>
        <v>58</v>
      </c>
      <c r="K55" s="47">
        <f t="shared" si="18"/>
        <v>40078</v>
      </c>
      <c r="L55" s="47">
        <v>39</v>
      </c>
      <c r="M55" s="47">
        <v>26949</v>
      </c>
      <c r="N55" s="47">
        <v>19</v>
      </c>
      <c r="O55" s="48">
        <v>13129</v>
      </c>
    </row>
    <row r="56" spans="1:15" ht="33">
      <c r="A56" s="89"/>
      <c r="B56" s="88"/>
      <c r="C56" s="31" t="s">
        <v>63</v>
      </c>
      <c r="D56" s="70">
        <f t="shared" si="16"/>
        <v>3585</v>
      </c>
      <c r="E56" s="71">
        <f t="shared" si="17"/>
        <v>3786790</v>
      </c>
      <c r="F56" s="71">
        <v>2615</v>
      </c>
      <c r="G56" s="71">
        <v>2764046</v>
      </c>
      <c r="H56" s="71">
        <v>970</v>
      </c>
      <c r="I56" s="72">
        <v>1022744</v>
      </c>
      <c r="J56" s="46">
        <f t="shared" si="18"/>
        <v>3244</v>
      </c>
      <c r="K56" s="47">
        <f t="shared" si="18"/>
        <v>4439405</v>
      </c>
      <c r="L56" s="47">
        <v>2409</v>
      </c>
      <c r="M56" s="47">
        <v>3288479</v>
      </c>
      <c r="N56" s="47">
        <v>835</v>
      </c>
      <c r="O56" s="48">
        <v>1150926</v>
      </c>
    </row>
    <row r="57" spans="1:15" ht="21" customHeight="1">
      <c r="A57" s="89"/>
      <c r="B57" s="88"/>
      <c r="C57" s="31" t="s">
        <v>47</v>
      </c>
      <c r="D57" s="70">
        <f t="shared" si="16"/>
        <v>1889</v>
      </c>
      <c r="E57" s="71">
        <f t="shared" si="17"/>
        <v>2165632</v>
      </c>
      <c r="F57" s="71">
        <v>1355</v>
      </c>
      <c r="G57" s="71">
        <v>1560548</v>
      </c>
      <c r="H57" s="71">
        <v>534</v>
      </c>
      <c r="I57" s="72">
        <v>605084</v>
      </c>
      <c r="J57" s="46">
        <f t="shared" si="18"/>
        <v>2101</v>
      </c>
      <c r="K57" s="47">
        <f t="shared" si="18"/>
        <v>2815574</v>
      </c>
      <c r="L57" s="47">
        <v>1537</v>
      </c>
      <c r="M57" s="47">
        <v>2000976</v>
      </c>
      <c r="N57" s="47">
        <v>564</v>
      </c>
      <c r="O57" s="48">
        <v>814598</v>
      </c>
    </row>
    <row r="58" spans="1:15" ht="49.5">
      <c r="A58" s="89"/>
      <c r="B58" s="88"/>
      <c r="C58" s="31" t="s">
        <v>64</v>
      </c>
      <c r="D58" s="70">
        <f t="shared" si="16"/>
        <v>73</v>
      </c>
      <c r="E58" s="71">
        <f t="shared" si="17"/>
        <v>77362</v>
      </c>
      <c r="F58" s="71">
        <v>22</v>
      </c>
      <c r="G58" s="71">
        <v>21367</v>
      </c>
      <c r="H58" s="71">
        <v>51</v>
      </c>
      <c r="I58" s="72">
        <v>55995</v>
      </c>
      <c r="J58" s="46">
        <f t="shared" si="18"/>
        <v>77</v>
      </c>
      <c r="K58" s="47">
        <f t="shared" si="18"/>
        <v>95396</v>
      </c>
      <c r="L58" s="47">
        <v>34</v>
      </c>
      <c r="M58" s="47">
        <v>41569</v>
      </c>
      <c r="N58" s="47">
        <v>43</v>
      </c>
      <c r="O58" s="48">
        <v>53827</v>
      </c>
    </row>
    <row r="59" spans="1:15" ht="21" customHeight="1">
      <c r="A59" s="89"/>
      <c r="B59" s="88"/>
      <c r="C59" s="31" t="s">
        <v>111</v>
      </c>
      <c r="D59" s="70">
        <f t="shared" si="16"/>
        <v>90</v>
      </c>
      <c r="E59" s="71">
        <f t="shared" si="17"/>
        <v>160539</v>
      </c>
      <c r="F59" s="71">
        <v>41</v>
      </c>
      <c r="G59" s="71">
        <v>65455</v>
      </c>
      <c r="H59" s="71">
        <v>49</v>
      </c>
      <c r="I59" s="72">
        <v>95084</v>
      </c>
      <c r="J59" s="46">
        <f t="shared" si="18"/>
        <v>92</v>
      </c>
      <c r="K59" s="47">
        <f t="shared" si="18"/>
        <v>169056</v>
      </c>
      <c r="L59" s="47">
        <v>41</v>
      </c>
      <c r="M59" s="47">
        <v>76081</v>
      </c>
      <c r="N59" s="47">
        <v>51</v>
      </c>
      <c r="O59" s="48">
        <v>92975</v>
      </c>
    </row>
    <row r="60" spans="1:15" ht="33">
      <c r="A60" s="89"/>
      <c r="B60" s="88"/>
      <c r="C60" s="31" t="s">
        <v>112</v>
      </c>
      <c r="D60" s="70">
        <f t="shared" si="16"/>
        <v>19419</v>
      </c>
      <c r="E60" s="71">
        <f t="shared" si="17"/>
        <v>23732402</v>
      </c>
      <c r="F60" s="71">
        <v>7383</v>
      </c>
      <c r="G60" s="71">
        <v>9348409</v>
      </c>
      <c r="H60" s="71">
        <v>12036</v>
      </c>
      <c r="I60" s="72">
        <v>14383993</v>
      </c>
      <c r="J60" s="46">
        <f t="shared" si="18"/>
        <v>18910</v>
      </c>
      <c r="K60" s="47">
        <f t="shared" si="18"/>
        <v>29104587</v>
      </c>
      <c r="L60" s="47">
        <v>7370</v>
      </c>
      <c r="M60" s="47">
        <v>12067542</v>
      </c>
      <c r="N60" s="47">
        <v>11540</v>
      </c>
      <c r="O60" s="48">
        <v>17037045</v>
      </c>
    </row>
    <row r="61" spans="1:15" ht="33">
      <c r="A61" s="89"/>
      <c r="B61" s="88"/>
      <c r="C61" s="31" t="s">
        <v>113</v>
      </c>
      <c r="D61" s="70">
        <f t="shared" si="16"/>
        <v>121</v>
      </c>
      <c r="E61" s="71">
        <f t="shared" si="17"/>
        <v>96545</v>
      </c>
      <c r="F61" s="71">
        <v>62</v>
      </c>
      <c r="G61" s="71">
        <v>49922</v>
      </c>
      <c r="H61" s="71">
        <v>59</v>
      </c>
      <c r="I61" s="72">
        <v>46623</v>
      </c>
      <c r="J61" s="46">
        <f t="shared" si="18"/>
        <v>152</v>
      </c>
      <c r="K61" s="47">
        <f t="shared" si="18"/>
        <v>132697</v>
      </c>
      <c r="L61" s="47">
        <v>82</v>
      </c>
      <c r="M61" s="47">
        <v>68627</v>
      </c>
      <c r="N61" s="47">
        <v>70</v>
      </c>
      <c r="O61" s="48">
        <v>64070</v>
      </c>
    </row>
    <row r="62" spans="1:15" ht="21" customHeight="1" thickBot="1">
      <c r="A62" s="90"/>
      <c r="B62" s="91"/>
      <c r="C62" s="32" t="s">
        <v>49</v>
      </c>
      <c r="D62" s="73">
        <f t="shared" si="16"/>
        <v>351</v>
      </c>
      <c r="E62" s="74">
        <f t="shared" si="17"/>
        <v>260791</v>
      </c>
      <c r="F62" s="74">
        <v>271</v>
      </c>
      <c r="G62" s="74">
        <v>210541</v>
      </c>
      <c r="H62" s="74">
        <v>80</v>
      </c>
      <c r="I62" s="75">
        <v>50250</v>
      </c>
      <c r="J62" s="49">
        <f t="shared" si="18"/>
        <v>540</v>
      </c>
      <c r="K62" s="50">
        <f t="shared" si="18"/>
        <v>616320</v>
      </c>
      <c r="L62" s="50">
        <v>461</v>
      </c>
      <c r="M62" s="50">
        <v>546441</v>
      </c>
      <c r="N62" s="50">
        <v>79</v>
      </c>
      <c r="O62" s="51">
        <v>69879</v>
      </c>
    </row>
    <row r="63" spans="1:15" s="62" customFormat="1" ht="98.25" customHeight="1">
      <c r="A63" s="61"/>
      <c r="B63" s="16"/>
      <c r="C63" s="16"/>
      <c r="D63" s="81" t="s">
        <v>140</v>
      </c>
      <c r="E63" s="82"/>
      <c r="F63" s="82"/>
      <c r="G63" s="82"/>
      <c r="H63" s="82"/>
      <c r="I63" s="82"/>
      <c r="J63" s="81" t="s">
        <v>139</v>
      </c>
      <c r="K63" s="82"/>
      <c r="L63" s="82"/>
      <c r="M63" s="82"/>
      <c r="N63" s="82"/>
      <c r="O63" s="82"/>
    </row>
    <row r="65" spans="3:3" ht="16.5">
      <c r="C65" s="14"/>
    </row>
  </sheetData>
  <mergeCells count="20">
    <mergeCell ref="A3:A5"/>
    <mergeCell ref="B3:C5"/>
    <mergeCell ref="J3:O3"/>
    <mergeCell ref="J4:K4"/>
    <mergeCell ref="L4:M4"/>
    <mergeCell ref="N4:O4"/>
    <mergeCell ref="D3:I3"/>
    <mergeCell ref="D4:E4"/>
    <mergeCell ref="A6:A29"/>
    <mergeCell ref="B6:B29"/>
    <mergeCell ref="A30:A42"/>
    <mergeCell ref="B30:B42"/>
    <mergeCell ref="A43:A62"/>
    <mergeCell ref="B43:B62"/>
    <mergeCell ref="F4:G4"/>
    <mergeCell ref="H4:I4"/>
    <mergeCell ref="D63:I63"/>
    <mergeCell ref="D1:I1"/>
    <mergeCell ref="J1:O1"/>
    <mergeCell ref="J63:O63"/>
  </mergeCells>
  <phoneticPr fontId="13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9" max="16383" man="1"/>
    <brk id="4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4"/>
  <sheetViews>
    <sheetView view="pageBreakPreview" zoomScale="80" zoomScaleNormal="80" zoomScaleSheetLayoutView="80" workbookViewId="0">
      <selection activeCell="A2" sqref="A2"/>
    </sheetView>
  </sheetViews>
  <sheetFormatPr defaultColWidth="9" defaultRowHeight="15"/>
  <cols>
    <col min="1" max="1" width="8.25" style="2" customWidth="1"/>
    <col min="2" max="2" width="4.625" style="2" customWidth="1"/>
    <col min="3" max="3" width="14.75" style="2" customWidth="1"/>
    <col min="4" max="4" width="9.625" style="3" customWidth="1"/>
    <col min="5" max="5" width="12.5" style="3" customWidth="1"/>
    <col min="6" max="6" width="9.625" style="3" customWidth="1"/>
    <col min="7" max="7" width="12.5" style="3" customWidth="1"/>
    <col min="8" max="8" width="8.5" style="3" customWidth="1"/>
    <col min="9" max="9" width="11.75" style="3" customWidth="1"/>
    <col min="10" max="16384" width="9" style="3"/>
  </cols>
  <sheetData>
    <row r="1" spans="1:9" ht="40.9" customHeight="1">
      <c r="A1" s="111" t="s">
        <v>134</v>
      </c>
      <c r="B1" s="112"/>
      <c r="C1" s="112"/>
      <c r="D1" s="112"/>
      <c r="E1" s="112"/>
      <c r="F1" s="112"/>
      <c r="G1" s="112"/>
      <c r="H1" s="112"/>
      <c r="I1" s="112"/>
    </row>
    <row r="2" spans="1:9" ht="18" customHeight="1" thickBot="1">
      <c r="A2" s="4"/>
      <c r="B2" s="4"/>
    </row>
    <row r="3" spans="1:9" s="6" customFormat="1" ht="23.45" customHeight="1">
      <c r="A3" s="92" t="s">
        <v>98</v>
      </c>
      <c r="B3" s="94" t="s">
        <v>81</v>
      </c>
      <c r="C3" s="95"/>
      <c r="D3" s="100" t="s">
        <v>135</v>
      </c>
      <c r="E3" s="101"/>
      <c r="F3" s="101"/>
      <c r="G3" s="101"/>
      <c r="H3" s="101"/>
      <c r="I3" s="102"/>
    </row>
    <row r="4" spans="1:9" s="2" customFormat="1" ht="23.45" customHeight="1">
      <c r="A4" s="93"/>
      <c r="B4" s="96"/>
      <c r="C4" s="97"/>
      <c r="D4" s="103" t="s">
        <v>93</v>
      </c>
      <c r="E4" s="104"/>
      <c r="F4" s="105" t="s">
        <v>92</v>
      </c>
      <c r="G4" s="104"/>
      <c r="H4" s="105" t="s">
        <v>91</v>
      </c>
      <c r="I4" s="106"/>
    </row>
    <row r="5" spans="1:9" ht="23.45" customHeight="1">
      <c r="A5" s="93"/>
      <c r="B5" s="98"/>
      <c r="C5" s="99"/>
      <c r="D5" s="40" t="s">
        <v>33</v>
      </c>
      <c r="E5" s="41" t="s">
        <v>34</v>
      </c>
      <c r="F5" s="41" t="s">
        <v>27</v>
      </c>
      <c r="G5" s="41" t="s">
        <v>28</v>
      </c>
      <c r="H5" s="41" t="s">
        <v>27</v>
      </c>
      <c r="I5" s="42" t="s">
        <v>28</v>
      </c>
    </row>
    <row r="6" spans="1:9" ht="25.15" customHeight="1">
      <c r="A6" s="84" t="s">
        <v>97</v>
      </c>
      <c r="B6" s="86" t="s">
        <v>78</v>
      </c>
      <c r="C6" s="27" t="s">
        <v>0</v>
      </c>
      <c r="D6" s="43">
        <f t="shared" ref="D6:I6" si="0">SUM(D7:D28)</f>
        <v>0</v>
      </c>
      <c r="E6" s="44">
        <f t="shared" si="0"/>
        <v>0</v>
      </c>
      <c r="F6" s="44">
        <f t="shared" si="0"/>
        <v>0</v>
      </c>
      <c r="G6" s="44">
        <f t="shared" si="0"/>
        <v>0</v>
      </c>
      <c r="H6" s="44">
        <f t="shared" si="0"/>
        <v>0</v>
      </c>
      <c r="I6" s="45">
        <f t="shared" si="0"/>
        <v>0</v>
      </c>
    </row>
    <row r="7" spans="1:9" ht="25.15" customHeight="1">
      <c r="A7" s="84"/>
      <c r="B7" s="87"/>
      <c r="C7" s="27" t="s">
        <v>71</v>
      </c>
      <c r="D7" s="43">
        <f t="shared" ref="D7:E8" si="1">F7+H7</f>
        <v>0</v>
      </c>
      <c r="E7" s="44">
        <f t="shared" si="1"/>
        <v>0</v>
      </c>
      <c r="F7" s="44">
        <v>0</v>
      </c>
      <c r="G7" s="44">
        <v>0</v>
      </c>
      <c r="H7" s="44">
        <v>0</v>
      </c>
      <c r="I7" s="45">
        <v>0</v>
      </c>
    </row>
    <row r="8" spans="1:9" ht="25.15" customHeight="1">
      <c r="A8" s="84"/>
      <c r="B8" s="87"/>
      <c r="C8" s="27" t="s">
        <v>72</v>
      </c>
      <c r="D8" s="43">
        <f t="shared" si="1"/>
        <v>0</v>
      </c>
      <c r="E8" s="44">
        <f t="shared" si="1"/>
        <v>0</v>
      </c>
      <c r="F8" s="44">
        <v>0</v>
      </c>
      <c r="G8" s="44">
        <v>0</v>
      </c>
      <c r="H8" s="44">
        <v>0</v>
      </c>
      <c r="I8" s="45">
        <v>0</v>
      </c>
    </row>
    <row r="9" spans="1:9" ht="25.15" customHeight="1">
      <c r="A9" s="84"/>
      <c r="B9" s="87"/>
      <c r="C9" s="27" t="s">
        <v>95</v>
      </c>
      <c r="D9" s="43">
        <f>F9+H9</f>
        <v>0</v>
      </c>
      <c r="E9" s="44">
        <f>G9+I9</f>
        <v>0</v>
      </c>
      <c r="F9" s="44">
        <v>0</v>
      </c>
      <c r="G9" s="44">
        <v>0</v>
      </c>
      <c r="H9" s="44">
        <v>0</v>
      </c>
      <c r="I9" s="45">
        <v>0</v>
      </c>
    </row>
    <row r="10" spans="1:9" ht="25.15" customHeight="1">
      <c r="A10" s="84"/>
      <c r="B10" s="87"/>
      <c r="C10" s="27" t="s">
        <v>73</v>
      </c>
      <c r="D10" s="43">
        <f t="shared" ref="D10:E26" si="2">F10+H10</f>
        <v>0</v>
      </c>
      <c r="E10" s="44">
        <f t="shared" si="2"/>
        <v>0</v>
      </c>
      <c r="F10" s="44">
        <v>0</v>
      </c>
      <c r="G10" s="44">
        <v>0</v>
      </c>
      <c r="H10" s="44">
        <v>0</v>
      </c>
      <c r="I10" s="45">
        <v>0</v>
      </c>
    </row>
    <row r="11" spans="1:9" ht="25.15" customHeight="1">
      <c r="A11" s="84"/>
      <c r="B11" s="87"/>
      <c r="C11" s="27" t="s">
        <v>74</v>
      </c>
      <c r="D11" s="43">
        <f t="shared" si="2"/>
        <v>0</v>
      </c>
      <c r="E11" s="44">
        <f t="shared" si="2"/>
        <v>0</v>
      </c>
      <c r="F11" s="44">
        <v>0</v>
      </c>
      <c r="G11" s="44">
        <v>0</v>
      </c>
      <c r="H11" s="44">
        <v>0</v>
      </c>
      <c r="I11" s="45">
        <v>0</v>
      </c>
    </row>
    <row r="12" spans="1:9" ht="25.15" customHeight="1">
      <c r="A12" s="84"/>
      <c r="B12" s="87"/>
      <c r="C12" s="27" t="s">
        <v>75</v>
      </c>
      <c r="D12" s="43">
        <f t="shared" si="2"/>
        <v>0</v>
      </c>
      <c r="E12" s="44">
        <f t="shared" si="2"/>
        <v>0</v>
      </c>
      <c r="F12" s="44">
        <v>0</v>
      </c>
      <c r="G12" s="44">
        <v>0</v>
      </c>
      <c r="H12" s="44">
        <v>0</v>
      </c>
      <c r="I12" s="45">
        <v>0</v>
      </c>
    </row>
    <row r="13" spans="1:9" ht="25.15" customHeight="1">
      <c r="A13" s="85"/>
      <c r="B13" s="88"/>
      <c r="C13" s="28" t="s">
        <v>3</v>
      </c>
      <c r="D13" s="46">
        <f t="shared" si="2"/>
        <v>0</v>
      </c>
      <c r="E13" s="47">
        <f t="shared" si="2"/>
        <v>0</v>
      </c>
      <c r="F13" s="47">
        <v>0</v>
      </c>
      <c r="G13" s="47">
        <v>0</v>
      </c>
      <c r="H13" s="47">
        <v>0</v>
      </c>
      <c r="I13" s="48">
        <v>0</v>
      </c>
    </row>
    <row r="14" spans="1:9" ht="25.15" customHeight="1">
      <c r="A14" s="85"/>
      <c r="B14" s="88"/>
      <c r="C14" s="28" t="s">
        <v>5</v>
      </c>
      <c r="D14" s="46">
        <f t="shared" si="2"/>
        <v>0</v>
      </c>
      <c r="E14" s="47">
        <f t="shared" si="2"/>
        <v>0</v>
      </c>
      <c r="F14" s="47">
        <v>0</v>
      </c>
      <c r="G14" s="47">
        <v>0</v>
      </c>
      <c r="H14" s="47">
        <v>0</v>
      </c>
      <c r="I14" s="48">
        <v>0</v>
      </c>
    </row>
    <row r="15" spans="1:9" ht="25.15" customHeight="1">
      <c r="A15" s="85"/>
      <c r="B15" s="88"/>
      <c r="C15" s="28" t="s">
        <v>6</v>
      </c>
      <c r="D15" s="46">
        <f t="shared" si="2"/>
        <v>0</v>
      </c>
      <c r="E15" s="47">
        <f t="shared" si="2"/>
        <v>0</v>
      </c>
      <c r="F15" s="47">
        <v>0</v>
      </c>
      <c r="G15" s="47">
        <v>0</v>
      </c>
      <c r="H15" s="47">
        <v>0</v>
      </c>
      <c r="I15" s="48">
        <v>0</v>
      </c>
    </row>
    <row r="16" spans="1:9" ht="25.15" customHeight="1">
      <c r="A16" s="85"/>
      <c r="B16" s="88"/>
      <c r="C16" s="28" t="s">
        <v>8</v>
      </c>
      <c r="D16" s="46">
        <f t="shared" si="2"/>
        <v>0</v>
      </c>
      <c r="E16" s="47">
        <f t="shared" si="2"/>
        <v>0</v>
      </c>
      <c r="F16" s="47">
        <v>0</v>
      </c>
      <c r="G16" s="47">
        <v>0</v>
      </c>
      <c r="H16" s="47">
        <v>0</v>
      </c>
      <c r="I16" s="48">
        <v>0</v>
      </c>
    </row>
    <row r="17" spans="1:9" ht="25.15" customHeight="1">
      <c r="A17" s="85"/>
      <c r="B17" s="88"/>
      <c r="C17" s="28" t="s">
        <v>9</v>
      </c>
      <c r="D17" s="46">
        <f t="shared" si="2"/>
        <v>0</v>
      </c>
      <c r="E17" s="47">
        <f t="shared" si="2"/>
        <v>0</v>
      </c>
      <c r="F17" s="47">
        <v>0</v>
      </c>
      <c r="G17" s="47">
        <v>0</v>
      </c>
      <c r="H17" s="47">
        <v>0</v>
      </c>
      <c r="I17" s="48">
        <v>0</v>
      </c>
    </row>
    <row r="18" spans="1:9" ht="25.15" customHeight="1">
      <c r="A18" s="85"/>
      <c r="B18" s="88"/>
      <c r="C18" s="28" t="s">
        <v>10</v>
      </c>
      <c r="D18" s="46">
        <f t="shared" si="2"/>
        <v>0</v>
      </c>
      <c r="E18" s="47">
        <f t="shared" si="2"/>
        <v>0</v>
      </c>
      <c r="F18" s="47">
        <v>0</v>
      </c>
      <c r="G18" s="47">
        <v>0</v>
      </c>
      <c r="H18" s="47">
        <v>0</v>
      </c>
      <c r="I18" s="48">
        <v>0</v>
      </c>
    </row>
    <row r="19" spans="1:9" ht="25.15" customHeight="1">
      <c r="A19" s="85"/>
      <c r="B19" s="88"/>
      <c r="C19" s="28" t="s">
        <v>11</v>
      </c>
      <c r="D19" s="46">
        <f t="shared" si="2"/>
        <v>0</v>
      </c>
      <c r="E19" s="47">
        <f t="shared" si="2"/>
        <v>0</v>
      </c>
      <c r="F19" s="47">
        <v>0</v>
      </c>
      <c r="G19" s="47">
        <v>0</v>
      </c>
      <c r="H19" s="47">
        <v>0</v>
      </c>
      <c r="I19" s="48">
        <v>0</v>
      </c>
    </row>
    <row r="20" spans="1:9" ht="25.15" customHeight="1">
      <c r="A20" s="85"/>
      <c r="B20" s="88"/>
      <c r="C20" s="28" t="s">
        <v>14</v>
      </c>
      <c r="D20" s="46">
        <f t="shared" si="2"/>
        <v>0</v>
      </c>
      <c r="E20" s="47">
        <f t="shared" si="2"/>
        <v>0</v>
      </c>
      <c r="F20" s="47">
        <v>0</v>
      </c>
      <c r="G20" s="47">
        <v>0</v>
      </c>
      <c r="H20" s="47">
        <v>0</v>
      </c>
      <c r="I20" s="48">
        <v>0</v>
      </c>
    </row>
    <row r="21" spans="1:9" ht="25.15" customHeight="1">
      <c r="A21" s="85"/>
      <c r="B21" s="88"/>
      <c r="C21" s="28" t="s">
        <v>15</v>
      </c>
      <c r="D21" s="46">
        <f t="shared" si="2"/>
        <v>0</v>
      </c>
      <c r="E21" s="47">
        <f t="shared" si="2"/>
        <v>0</v>
      </c>
      <c r="F21" s="47">
        <v>0</v>
      </c>
      <c r="G21" s="47">
        <v>0</v>
      </c>
      <c r="H21" s="47">
        <v>0</v>
      </c>
      <c r="I21" s="48">
        <v>0</v>
      </c>
    </row>
    <row r="22" spans="1:9" ht="25.15" customHeight="1">
      <c r="A22" s="85"/>
      <c r="B22" s="88"/>
      <c r="C22" s="28" t="s">
        <v>16</v>
      </c>
      <c r="D22" s="46">
        <f t="shared" si="2"/>
        <v>0</v>
      </c>
      <c r="E22" s="47">
        <f t="shared" si="2"/>
        <v>0</v>
      </c>
      <c r="F22" s="47">
        <v>0</v>
      </c>
      <c r="G22" s="47">
        <v>0</v>
      </c>
      <c r="H22" s="47">
        <v>0</v>
      </c>
      <c r="I22" s="48">
        <v>0</v>
      </c>
    </row>
    <row r="23" spans="1:9" ht="25.15" customHeight="1">
      <c r="A23" s="85"/>
      <c r="B23" s="88"/>
      <c r="C23" s="28" t="s">
        <v>17</v>
      </c>
      <c r="D23" s="46">
        <f t="shared" si="2"/>
        <v>0</v>
      </c>
      <c r="E23" s="47">
        <f t="shared" si="2"/>
        <v>0</v>
      </c>
      <c r="F23" s="47">
        <v>0</v>
      </c>
      <c r="G23" s="47">
        <v>0</v>
      </c>
      <c r="H23" s="47">
        <v>0</v>
      </c>
      <c r="I23" s="48">
        <v>0</v>
      </c>
    </row>
    <row r="24" spans="1:9" ht="25.15" customHeight="1">
      <c r="A24" s="85"/>
      <c r="B24" s="88"/>
      <c r="C24" s="28" t="s">
        <v>18</v>
      </c>
      <c r="D24" s="46">
        <f t="shared" si="2"/>
        <v>0</v>
      </c>
      <c r="E24" s="47">
        <f t="shared" si="2"/>
        <v>0</v>
      </c>
      <c r="F24" s="47">
        <v>0</v>
      </c>
      <c r="G24" s="47">
        <v>0</v>
      </c>
      <c r="H24" s="47">
        <v>0</v>
      </c>
      <c r="I24" s="48">
        <v>0</v>
      </c>
    </row>
    <row r="25" spans="1:9" ht="25.15" customHeight="1">
      <c r="A25" s="85"/>
      <c r="B25" s="88"/>
      <c r="C25" s="28" t="s">
        <v>19</v>
      </c>
      <c r="D25" s="46">
        <f t="shared" si="2"/>
        <v>0</v>
      </c>
      <c r="E25" s="47">
        <f t="shared" si="2"/>
        <v>0</v>
      </c>
      <c r="F25" s="47">
        <v>0</v>
      </c>
      <c r="G25" s="47">
        <v>0</v>
      </c>
      <c r="H25" s="47">
        <v>0</v>
      </c>
      <c r="I25" s="48">
        <v>0</v>
      </c>
    </row>
    <row r="26" spans="1:9" ht="25.15" customHeight="1">
      <c r="A26" s="85"/>
      <c r="B26" s="88"/>
      <c r="C26" s="28" t="s">
        <v>21</v>
      </c>
      <c r="D26" s="46">
        <f t="shared" si="2"/>
        <v>0</v>
      </c>
      <c r="E26" s="47">
        <f t="shared" si="2"/>
        <v>0</v>
      </c>
      <c r="F26" s="47">
        <v>0</v>
      </c>
      <c r="G26" s="47">
        <v>0</v>
      </c>
      <c r="H26" s="47">
        <v>0</v>
      </c>
      <c r="I26" s="48">
        <v>0</v>
      </c>
    </row>
    <row r="27" spans="1:9" ht="25.15" customHeight="1">
      <c r="A27" s="85"/>
      <c r="B27" s="88"/>
      <c r="C27" s="28" t="s">
        <v>25</v>
      </c>
      <c r="D27" s="46">
        <f>F27+H27</f>
        <v>0</v>
      </c>
      <c r="E27" s="47">
        <f>G27+I27</f>
        <v>0</v>
      </c>
      <c r="F27" s="47">
        <v>0</v>
      </c>
      <c r="G27" s="47">
        <v>0</v>
      </c>
      <c r="H27" s="47">
        <v>0</v>
      </c>
      <c r="I27" s="48">
        <v>0</v>
      </c>
    </row>
    <row r="28" spans="1:9" ht="25.15" customHeight="1">
      <c r="A28" s="85"/>
      <c r="B28" s="88"/>
      <c r="C28" s="28" t="s">
        <v>26</v>
      </c>
      <c r="D28" s="46">
        <f>F28+H28</f>
        <v>0</v>
      </c>
      <c r="E28" s="47">
        <f>G28+I28</f>
        <v>0</v>
      </c>
      <c r="F28" s="47">
        <v>0</v>
      </c>
      <c r="G28" s="47">
        <v>0</v>
      </c>
      <c r="H28" s="47">
        <v>0</v>
      </c>
      <c r="I28" s="48">
        <v>0</v>
      </c>
    </row>
    <row r="29" spans="1:9" ht="29.45" customHeight="1">
      <c r="A29" s="84" t="s">
        <v>99</v>
      </c>
      <c r="B29" s="86" t="s">
        <v>82</v>
      </c>
      <c r="C29" s="27" t="s">
        <v>0</v>
      </c>
      <c r="D29" s="43">
        <f t="shared" ref="D29:I29" si="3">SUM(D30:D41)</f>
        <v>0</v>
      </c>
      <c r="E29" s="44">
        <f t="shared" si="3"/>
        <v>0</v>
      </c>
      <c r="F29" s="44">
        <f t="shared" si="3"/>
        <v>0</v>
      </c>
      <c r="G29" s="44">
        <f t="shared" si="3"/>
        <v>0</v>
      </c>
      <c r="H29" s="44">
        <f t="shared" si="3"/>
        <v>0</v>
      </c>
      <c r="I29" s="45">
        <f t="shared" si="3"/>
        <v>0</v>
      </c>
    </row>
    <row r="30" spans="1:9" ht="29.45" customHeight="1">
      <c r="A30" s="89"/>
      <c r="B30" s="88"/>
      <c r="C30" s="28" t="s">
        <v>76</v>
      </c>
      <c r="D30" s="46">
        <f t="shared" ref="D30:E41" si="4">F30+H30</f>
        <v>0</v>
      </c>
      <c r="E30" s="47">
        <f t="shared" si="4"/>
        <v>0</v>
      </c>
      <c r="F30" s="47">
        <v>0</v>
      </c>
      <c r="G30" s="47">
        <v>0</v>
      </c>
      <c r="H30" s="47">
        <v>0</v>
      </c>
      <c r="I30" s="48">
        <v>0</v>
      </c>
    </row>
    <row r="31" spans="1:9" ht="29.45" customHeight="1">
      <c r="A31" s="89"/>
      <c r="B31" s="88"/>
      <c r="C31" s="29" t="s">
        <v>36</v>
      </c>
      <c r="D31" s="46">
        <f t="shared" si="4"/>
        <v>0</v>
      </c>
      <c r="E31" s="47">
        <f t="shared" si="4"/>
        <v>0</v>
      </c>
      <c r="F31" s="47">
        <v>0</v>
      </c>
      <c r="G31" s="47">
        <v>0</v>
      </c>
      <c r="H31" s="47">
        <v>0</v>
      </c>
      <c r="I31" s="48">
        <v>0</v>
      </c>
    </row>
    <row r="32" spans="1:9" ht="29.45" customHeight="1">
      <c r="A32" s="89"/>
      <c r="B32" s="88"/>
      <c r="C32" s="29" t="s">
        <v>37</v>
      </c>
      <c r="D32" s="46">
        <f t="shared" si="4"/>
        <v>0</v>
      </c>
      <c r="E32" s="47">
        <f t="shared" si="4"/>
        <v>0</v>
      </c>
      <c r="F32" s="47">
        <v>0</v>
      </c>
      <c r="G32" s="47">
        <v>0</v>
      </c>
      <c r="H32" s="47">
        <v>0</v>
      </c>
      <c r="I32" s="48">
        <v>0</v>
      </c>
    </row>
    <row r="33" spans="1:9" ht="29.45" customHeight="1">
      <c r="A33" s="89"/>
      <c r="B33" s="88"/>
      <c r="C33" s="29" t="s">
        <v>38</v>
      </c>
      <c r="D33" s="46">
        <f t="shared" si="4"/>
        <v>0</v>
      </c>
      <c r="E33" s="47">
        <f t="shared" si="4"/>
        <v>0</v>
      </c>
      <c r="F33" s="47">
        <v>0</v>
      </c>
      <c r="G33" s="47">
        <v>0</v>
      </c>
      <c r="H33" s="47">
        <v>0</v>
      </c>
      <c r="I33" s="48">
        <v>0</v>
      </c>
    </row>
    <row r="34" spans="1:9" ht="29.45" customHeight="1">
      <c r="A34" s="89"/>
      <c r="B34" s="88"/>
      <c r="C34" s="29" t="s">
        <v>39</v>
      </c>
      <c r="D34" s="46">
        <f t="shared" si="4"/>
        <v>0</v>
      </c>
      <c r="E34" s="47">
        <f t="shared" si="4"/>
        <v>0</v>
      </c>
      <c r="F34" s="47">
        <v>0</v>
      </c>
      <c r="G34" s="47">
        <v>0</v>
      </c>
      <c r="H34" s="47">
        <v>0</v>
      </c>
      <c r="I34" s="48">
        <v>0</v>
      </c>
    </row>
    <row r="35" spans="1:9" ht="29.45" customHeight="1">
      <c r="A35" s="89"/>
      <c r="B35" s="88"/>
      <c r="C35" s="29" t="s">
        <v>40</v>
      </c>
      <c r="D35" s="46">
        <f t="shared" si="4"/>
        <v>0</v>
      </c>
      <c r="E35" s="47">
        <f t="shared" si="4"/>
        <v>0</v>
      </c>
      <c r="F35" s="47">
        <v>0</v>
      </c>
      <c r="G35" s="47">
        <v>0</v>
      </c>
      <c r="H35" s="47">
        <v>0</v>
      </c>
      <c r="I35" s="48">
        <v>0</v>
      </c>
    </row>
    <row r="36" spans="1:9" ht="29.45" customHeight="1">
      <c r="A36" s="89"/>
      <c r="B36" s="88"/>
      <c r="C36" s="29" t="s">
        <v>41</v>
      </c>
      <c r="D36" s="46">
        <f t="shared" si="4"/>
        <v>0</v>
      </c>
      <c r="E36" s="47">
        <f t="shared" si="4"/>
        <v>0</v>
      </c>
      <c r="F36" s="47">
        <v>0</v>
      </c>
      <c r="G36" s="47">
        <v>0</v>
      </c>
      <c r="H36" s="47">
        <v>0</v>
      </c>
      <c r="I36" s="48">
        <v>0</v>
      </c>
    </row>
    <row r="37" spans="1:9" ht="29.45" customHeight="1">
      <c r="A37" s="89"/>
      <c r="B37" s="88"/>
      <c r="C37" s="29" t="s">
        <v>42</v>
      </c>
      <c r="D37" s="46">
        <f t="shared" si="4"/>
        <v>0</v>
      </c>
      <c r="E37" s="47">
        <f t="shared" si="4"/>
        <v>0</v>
      </c>
      <c r="F37" s="47">
        <v>0</v>
      </c>
      <c r="G37" s="47">
        <v>0</v>
      </c>
      <c r="H37" s="47">
        <v>0</v>
      </c>
      <c r="I37" s="48">
        <v>0</v>
      </c>
    </row>
    <row r="38" spans="1:9" ht="29.45" customHeight="1">
      <c r="A38" s="89"/>
      <c r="B38" s="88"/>
      <c r="C38" s="29" t="s">
        <v>43</v>
      </c>
      <c r="D38" s="46">
        <f t="shared" si="4"/>
        <v>0</v>
      </c>
      <c r="E38" s="47">
        <f t="shared" si="4"/>
        <v>0</v>
      </c>
      <c r="F38" s="47">
        <v>0</v>
      </c>
      <c r="G38" s="47">
        <v>0</v>
      </c>
      <c r="H38" s="47">
        <v>0</v>
      </c>
      <c r="I38" s="48">
        <v>0</v>
      </c>
    </row>
    <row r="39" spans="1:9" ht="29.45" customHeight="1">
      <c r="A39" s="89"/>
      <c r="B39" s="88"/>
      <c r="C39" s="29" t="s">
        <v>44</v>
      </c>
      <c r="D39" s="46">
        <f t="shared" si="4"/>
        <v>0</v>
      </c>
      <c r="E39" s="47">
        <f t="shared" si="4"/>
        <v>0</v>
      </c>
      <c r="F39" s="47">
        <v>0</v>
      </c>
      <c r="G39" s="47">
        <v>0</v>
      </c>
      <c r="H39" s="47">
        <v>0</v>
      </c>
      <c r="I39" s="48">
        <v>0</v>
      </c>
    </row>
    <row r="40" spans="1:9" ht="29.45" customHeight="1">
      <c r="A40" s="89"/>
      <c r="B40" s="88"/>
      <c r="C40" s="29" t="s">
        <v>45</v>
      </c>
      <c r="D40" s="46">
        <f t="shared" si="4"/>
        <v>0</v>
      </c>
      <c r="E40" s="47">
        <f t="shared" si="4"/>
        <v>0</v>
      </c>
      <c r="F40" s="47">
        <v>0</v>
      </c>
      <c r="G40" s="47">
        <v>0</v>
      </c>
      <c r="H40" s="47">
        <v>0</v>
      </c>
      <c r="I40" s="48">
        <v>0</v>
      </c>
    </row>
    <row r="41" spans="1:9" ht="29.45" customHeight="1">
      <c r="A41" s="89"/>
      <c r="B41" s="88"/>
      <c r="C41" s="29" t="s">
        <v>30</v>
      </c>
      <c r="D41" s="46">
        <f t="shared" si="4"/>
        <v>0</v>
      </c>
      <c r="E41" s="47">
        <f t="shared" si="4"/>
        <v>0</v>
      </c>
      <c r="F41" s="47">
        <v>0</v>
      </c>
      <c r="G41" s="47">
        <v>0</v>
      </c>
      <c r="H41" s="47">
        <v>0</v>
      </c>
      <c r="I41" s="48">
        <v>0</v>
      </c>
    </row>
    <row r="42" spans="1:9" ht="23.45" customHeight="1">
      <c r="A42" s="84" t="s">
        <v>131</v>
      </c>
      <c r="B42" s="86" t="s">
        <v>79</v>
      </c>
      <c r="C42" s="27" t="s">
        <v>0</v>
      </c>
      <c r="D42" s="43">
        <f t="shared" ref="D42:I42" si="5">SUM(D43:D61)</f>
        <v>0</v>
      </c>
      <c r="E42" s="44">
        <f t="shared" si="5"/>
        <v>0</v>
      </c>
      <c r="F42" s="44">
        <f t="shared" si="5"/>
        <v>0</v>
      </c>
      <c r="G42" s="44">
        <f t="shared" si="5"/>
        <v>0</v>
      </c>
      <c r="H42" s="44">
        <f t="shared" si="5"/>
        <v>0</v>
      </c>
      <c r="I42" s="45">
        <f t="shared" si="5"/>
        <v>0</v>
      </c>
    </row>
    <row r="43" spans="1:9" ht="33">
      <c r="A43" s="89"/>
      <c r="B43" s="88"/>
      <c r="C43" s="31" t="s">
        <v>100</v>
      </c>
      <c r="D43" s="46">
        <f t="shared" ref="D43:E61" si="6">F43+H43</f>
        <v>0</v>
      </c>
      <c r="E43" s="47">
        <f t="shared" si="6"/>
        <v>0</v>
      </c>
      <c r="F43" s="47">
        <v>0</v>
      </c>
      <c r="G43" s="47">
        <v>0</v>
      </c>
      <c r="H43" s="47">
        <v>0</v>
      </c>
      <c r="I43" s="48">
        <v>0</v>
      </c>
    </row>
    <row r="44" spans="1:9" ht="33">
      <c r="A44" s="89"/>
      <c r="B44" s="88"/>
      <c r="C44" s="31" t="s">
        <v>101</v>
      </c>
      <c r="D44" s="46">
        <f t="shared" si="6"/>
        <v>0</v>
      </c>
      <c r="E44" s="47">
        <f t="shared" si="6"/>
        <v>0</v>
      </c>
      <c r="F44" s="47">
        <v>0</v>
      </c>
      <c r="G44" s="47">
        <v>0</v>
      </c>
      <c r="H44" s="47">
        <v>0</v>
      </c>
      <c r="I44" s="48">
        <v>0</v>
      </c>
    </row>
    <row r="45" spans="1:9" ht="23.45" customHeight="1">
      <c r="A45" s="89"/>
      <c r="B45" s="88"/>
      <c r="C45" s="31" t="s">
        <v>31</v>
      </c>
      <c r="D45" s="46">
        <f t="shared" si="6"/>
        <v>0</v>
      </c>
      <c r="E45" s="47">
        <f t="shared" si="6"/>
        <v>0</v>
      </c>
      <c r="F45" s="47">
        <v>0</v>
      </c>
      <c r="G45" s="47">
        <v>0</v>
      </c>
      <c r="H45" s="47">
        <v>0</v>
      </c>
      <c r="I45" s="48">
        <v>0</v>
      </c>
    </row>
    <row r="46" spans="1:9" ht="33">
      <c r="A46" s="89"/>
      <c r="B46" s="88"/>
      <c r="C46" s="31" t="s">
        <v>102</v>
      </c>
      <c r="D46" s="46">
        <f t="shared" si="6"/>
        <v>0</v>
      </c>
      <c r="E46" s="47">
        <f t="shared" si="6"/>
        <v>0</v>
      </c>
      <c r="F46" s="47">
        <v>0</v>
      </c>
      <c r="G46" s="47">
        <v>0</v>
      </c>
      <c r="H46" s="47">
        <v>0</v>
      </c>
      <c r="I46" s="48">
        <v>0</v>
      </c>
    </row>
    <row r="47" spans="1:9" ht="33">
      <c r="A47" s="89"/>
      <c r="B47" s="88"/>
      <c r="C47" s="31" t="s">
        <v>103</v>
      </c>
      <c r="D47" s="46">
        <f t="shared" si="6"/>
        <v>0</v>
      </c>
      <c r="E47" s="47">
        <f t="shared" si="6"/>
        <v>0</v>
      </c>
      <c r="F47" s="47">
        <v>0</v>
      </c>
      <c r="G47" s="47">
        <v>0</v>
      </c>
      <c r="H47" s="47">
        <v>0</v>
      </c>
      <c r="I47" s="48">
        <v>0</v>
      </c>
    </row>
    <row r="48" spans="1:9" ht="23.45" customHeight="1">
      <c r="A48" s="89"/>
      <c r="B48" s="88"/>
      <c r="C48" s="31" t="s">
        <v>104</v>
      </c>
      <c r="D48" s="46">
        <f t="shared" si="6"/>
        <v>0</v>
      </c>
      <c r="E48" s="47">
        <f t="shared" si="6"/>
        <v>0</v>
      </c>
      <c r="F48" s="47">
        <v>0</v>
      </c>
      <c r="G48" s="47">
        <v>0</v>
      </c>
      <c r="H48" s="47">
        <v>0</v>
      </c>
      <c r="I48" s="48">
        <v>0</v>
      </c>
    </row>
    <row r="49" spans="1:9" ht="23.45" customHeight="1">
      <c r="A49" s="89"/>
      <c r="B49" s="88"/>
      <c r="C49" s="31" t="s">
        <v>105</v>
      </c>
      <c r="D49" s="46">
        <f t="shared" si="6"/>
        <v>0</v>
      </c>
      <c r="E49" s="47">
        <f t="shared" si="6"/>
        <v>0</v>
      </c>
      <c r="F49" s="47">
        <v>0</v>
      </c>
      <c r="G49" s="47">
        <v>0</v>
      </c>
      <c r="H49" s="47">
        <v>0</v>
      </c>
      <c r="I49" s="48">
        <v>0</v>
      </c>
    </row>
    <row r="50" spans="1:9" ht="23.45" customHeight="1">
      <c r="A50" s="89"/>
      <c r="B50" s="88"/>
      <c r="C50" s="31" t="s">
        <v>106</v>
      </c>
      <c r="D50" s="46">
        <f t="shared" si="6"/>
        <v>0</v>
      </c>
      <c r="E50" s="47">
        <f t="shared" si="6"/>
        <v>0</v>
      </c>
      <c r="F50" s="47">
        <v>0</v>
      </c>
      <c r="G50" s="47">
        <v>0</v>
      </c>
      <c r="H50" s="47">
        <v>0</v>
      </c>
      <c r="I50" s="48">
        <v>0</v>
      </c>
    </row>
    <row r="51" spans="1:9" ht="23.45" customHeight="1">
      <c r="A51" s="89"/>
      <c r="B51" s="88"/>
      <c r="C51" s="31" t="s">
        <v>107</v>
      </c>
      <c r="D51" s="46">
        <f t="shared" si="6"/>
        <v>0</v>
      </c>
      <c r="E51" s="47">
        <f t="shared" si="6"/>
        <v>0</v>
      </c>
      <c r="F51" s="47">
        <v>0</v>
      </c>
      <c r="G51" s="47">
        <v>0</v>
      </c>
      <c r="H51" s="47">
        <v>0</v>
      </c>
      <c r="I51" s="48">
        <v>0</v>
      </c>
    </row>
    <row r="52" spans="1:9" ht="33">
      <c r="A52" s="89"/>
      <c r="B52" s="88"/>
      <c r="C52" s="31" t="s">
        <v>130</v>
      </c>
      <c r="D52" s="46">
        <f t="shared" si="6"/>
        <v>0</v>
      </c>
      <c r="E52" s="47">
        <f t="shared" si="6"/>
        <v>0</v>
      </c>
      <c r="F52" s="47">
        <v>0</v>
      </c>
      <c r="G52" s="47">
        <v>0</v>
      </c>
      <c r="H52" s="47">
        <v>0</v>
      </c>
      <c r="I52" s="48">
        <v>0</v>
      </c>
    </row>
    <row r="53" spans="1:9" ht="23.45" customHeight="1">
      <c r="A53" s="89"/>
      <c r="B53" s="88"/>
      <c r="C53" s="31" t="s">
        <v>108</v>
      </c>
      <c r="D53" s="46">
        <f t="shared" si="6"/>
        <v>0</v>
      </c>
      <c r="E53" s="47">
        <f t="shared" si="6"/>
        <v>0</v>
      </c>
      <c r="F53" s="47">
        <v>0</v>
      </c>
      <c r="G53" s="47">
        <v>0</v>
      </c>
      <c r="H53" s="47">
        <v>0</v>
      </c>
      <c r="I53" s="48">
        <v>0</v>
      </c>
    </row>
    <row r="54" spans="1:9" ht="23.45" customHeight="1">
      <c r="A54" s="89"/>
      <c r="B54" s="88"/>
      <c r="C54" s="31" t="s">
        <v>46</v>
      </c>
      <c r="D54" s="46">
        <f t="shared" si="6"/>
        <v>0</v>
      </c>
      <c r="E54" s="47">
        <f t="shared" si="6"/>
        <v>0</v>
      </c>
      <c r="F54" s="47">
        <v>0</v>
      </c>
      <c r="G54" s="47">
        <v>0</v>
      </c>
      <c r="H54" s="47">
        <v>0</v>
      </c>
      <c r="I54" s="48">
        <v>0</v>
      </c>
    </row>
    <row r="55" spans="1:9" ht="33">
      <c r="A55" s="89"/>
      <c r="B55" s="88"/>
      <c r="C55" s="31" t="s">
        <v>109</v>
      </c>
      <c r="D55" s="46">
        <f t="shared" si="6"/>
        <v>0</v>
      </c>
      <c r="E55" s="47">
        <f t="shared" si="6"/>
        <v>0</v>
      </c>
      <c r="F55" s="47">
        <v>0</v>
      </c>
      <c r="G55" s="47">
        <v>0</v>
      </c>
      <c r="H55" s="47">
        <v>0</v>
      </c>
      <c r="I55" s="48">
        <v>0</v>
      </c>
    </row>
    <row r="56" spans="1:9" ht="23.45" customHeight="1">
      <c r="A56" s="89"/>
      <c r="B56" s="88"/>
      <c r="C56" s="31" t="s">
        <v>47</v>
      </c>
      <c r="D56" s="46">
        <f t="shared" si="6"/>
        <v>0</v>
      </c>
      <c r="E56" s="47">
        <f t="shared" si="6"/>
        <v>0</v>
      </c>
      <c r="F56" s="47">
        <v>0</v>
      </c>
      <c r="G56" s="47">
        <v>0</v>
      </c>
      <c r="H56" s="47">
        <v>0</v>
      </c>
      <c r="I56" s="48">
        <v>0</v>
      </c>
    </row>
    <row r="57" spans="1:9" ht="49.5">
      <c r="A57" s="89"/>
      <c r="B57" s="88"/>
      <c r="C57" s="31" t="s">
        <v>110</v>
      </c>
      <c r="D57" s="46">
        <f t="shared" si="6"/>
        <v>0</v>
      </c>
      <c r="E57" s="47">
        <f t="shared" si="6"/>
        <v>0</v>
      </c>
      <c r="F57" s="47">
        <v>0</v>
      </c>
      <c r="G57" s="47">
        <v>0</v>
      </c>
      <c r="H57" s="47">
        <v>0</v>
      </c>
      <c r="I57" s="48">
        <v>0</v>
      </c>
    </row>
    <row r="58" spans="1:9" ht="23.45" customHeight="1">
      <c r="A58" s="89"/>
      <c r="B58" s="88"/>
      <c r="C58" s="31" t="s">
        <v>111</v>
      </c>
      <c r="D58" s="46">
        <f t="shared" si="6"/>
        <v>0</v>
      </c>
      <c r="E58" s="47">
        <f t="shared" si="6"/>
        <v>0</v>
      </c>
      <c r="F58" s="47">
        <v>0</v>
      </c>
      <c r="G58" s="47">
        <v>0</v>
      </c>
      <c r="H58" s="47">
        <v>0</v>
      </c>
      <c r="I58" s="48">
        <v>0</v>
      </c>
    </row>
    <row r="59" spans="1:9" ht="33">
      <c r="A59" s="89"/>
      <c r="B59" s="88"/>
      <c r="C59" s="31" t="s">
        <v>112</v>
      </c>
      <c r="D59" s="46">
        <f t="shared" si="6"/>
        <v>0</v>
      </c>
      <c r="E59" s="47">
        <f t="shared" si="6"/>
        <v>0</v>
      </c>
      <c r="F59" s="47">
        <v>0</v>
      </c>
      <c r="G59" s="47">
        <v>0</v>
      </c>
      <c r="H59" s="47">
        <v>0</v>
      </c>
      <c r="I59" s="48">
        <v>0</v>
      </c>
    </row>
    <row r="60" spans="1:9" ht="33">
      <c r="A60" s="89"/>
      <c r="B60" s="88"/>
      <c r="C60" s="31" t="s">
        <v>113</v>
      </c>
      <c r="D60" s="46">
        <f t="shared" si="6"/>
        <v>0</v>
      </c>
      <c r="E60" s="47">
        <f t="shared" si="6"/>
        <v>0</v>
      </c>
      <c r="F60" s="47">
        <v>0</v>
      </c>
      <c r="G60" s="47">
        <v>0</v>
      </c>
      <c r="H60" s="47">
        <v>0</v>
      </c>
      <c r="I60" s="48">
        <v>0</v>
      </c>
    </row>
    <row r="61" spans="1:9" ht="23.45" customHeight="1" thickBot="1">
      <c r="A61" s="90"/>
      <c r="B61" s="91"/>
      <c r="C61" s="32" t="s">
        <v>49</v>
      </c>
      <c r="D61" s="49">
        <f t="shared" si="6"/>
        <v>0</v>
      </c>
      <c r="E61" s="50">
        <f t="shared" si="6"/>
        <v>0</v>
      </c>
      <c r="F61" s="50">
        <v>0</v>
      </c>
      <c r="G61" s="50">
        <v>0</v>
      </c>
      <c r="H61" s="50">
        <v>0</v>
      </c>
      <c r="I61" s="51">
        <v>0</v>
      </c>
    </row>
    <row r="62" spans="1:9" s="62" customFormat="1" ht="93.75" customHeight="1">
      <c r="A62" s="61"/>
      <c r="B62" s="16"/>
      <c r="C62" s="16"/>
      <c r="D62" s="82" t="s">
        <v>144</v>
      </c>
      <c r="E62" s="82"/>
      <c r="F62" s="82"/>
      <c r="G62" s="82"/>
      <c r="H62" s="82"/>
      <c r="I62" s="82"/>
    </row>
    <row r="64" spans="1:9" ht="16.5">
      <c r="C64" s="14"/>
    </row>
  </sheetData>
  <mergeCells count="14">
    <mergeCell ref="A1:I1"/>
    <mergeCell ref="D4:E4"/>
    <mergeCell ref="F4:G4"/>
    <mergeCell ref="H4:I4"/>
    <mergeCell ref="A3:A5"/>
    <mergeCell ref="B3:C5"/>
    <mergeCell ref="D3:I3"/>
    <mergeCell ref="A42:A61"/>
    <mergeCell ref="B42:B61"/>
    <mergeCell ref="D62:I62"/>
    <mergeCell ref="A6:A28"/>
    <mergeCell ref="B6:B28"/>
    <mergeCell ref="A29:A41"/>
    <mergeCell ref="B29:B41"/>
  </mergeCells>
  <phoneticPr fontId="13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4"/>
  <sheetViews>
    <sheetView view="pageBreakPreview" zoomScale="80" zoomScaleNormal="85" zoomScaleSheetLayoutView="80" workbookViewId="0">
      <selection activeCell="A2" sqref="A2"/>
    </sheetView>
  </sheetViews>
  <sheetFormatPr defaultColWidth="9" defaultRowHeight="15"/>
  <cols>
    <col min="1" max="1" width="8.25" style="2" customWidth="1"/>
    <col min="2" max="2" width="4.625" style="2" customWidth="1"/>
    <col min="3" max="3" width="14.75" style="2" customWidth="1"/>
    <col min="4" max="4" width="9.625" style="63" customWidth="1"/>
    <col min="5" max="5" width="12.5" style="63" customWidth="1"/>
    <col min="6" max="6" width="9.625" style="63" customWidth="1"/>
    <col min="7" max="7" width="12.5" style="63" customWidth="1"/>
    <col min="8" max="8" width="8.5" style="63" customWidth="1"/>
    <col min="9" max="9" width="11.75" style="63" customWidth="1"/>
    <col min="10" max="10" width="9.625" style="3" customWidth="1"/>
    <col min="11" max="11" width="12.5" style="3" customWidth="1"/>
    <col min="12" max="12" width="9.625" style="3" customWidth="1"/>
    <col min="13" max="13" width="12.5" style="3" customWidth="1"/>
    <col min="14" max="14" width="8.5" style="3" customWidth="1"/>
    <col min="15" max="15" width="11.75" style="3" customWidth="1"/>
    <col min="16" max="16" width="9.625" style="3" customWidth="1"/>
    <col min="17" max="17" width="12.5" style="3" customWidth="1"/>
    <col min="18" max="18" width="9.625" style="3" customWidth="1"/>
    <col min="19" max="19" width="12.5" style="3" customWidth="1"/>
    <col min="20" max="20" width="8.5" style="3" customWidth="1"/>
    <col min="21" max="21" width="11.75" style="3" customWidth="1"/>
    <col min="22" max="22" width="9.625" style="3" customWidth="1"/>
    <col min="23" max="23" width="12.5" style="3" customWidth="1"/>
    <col min="24" max="24" width="9.625" style="3" customWidth="1"/>
    <col min="25" max="25" width="12.5" style="3" customWidth="1"/>
    <col min="26" max="26" width="8.5" style="3" customWidth="1"/>
    <col min="27" max="27" width="11.75" style="3" customWidth="1"/>
    <col min="28" max="28" width="9.625" style="3" customWidth="1"/>
    <col min="29" max="29" width="12.5" style="3" customWidth="1"/>
    <col min="30" max="30" width="9.625" style="3" customWidth="1"/>
    <col min="31" max="31" width="12.5" style="3" customWidth="1"/>
    <col min="32" max="32" width="8.5" style="3" customWidth="1"/>
    <col min="33" max="33" width="11.75" style="3" customWidth="1"/>
    <col min="34" max="34" width="9.625" style="3" customWidth="1"/>
    <col min="35" max="35" width="12.5" style="3" customWidth="1"/>
    <col min="36" max="36" width="9.625" style="3" customWidth="1"/>
    <col min="37" max="37" width="12.5" style="3" customWidth="1"/>
    <col min="38" max="38" width="8.5" style="3" customWidth="1"/>
    <col min="39" max="39" width="11.75" style="3" customWidth="1"/>
    <col min="40" max="40" width="9.625" style="3" customWidth="1"/>
    <col min="41" max="41" width="12.5" style="3" customWidth="1"/>
    <col min="42" max="42" width="9.625" style="3" customWidth="1"/>
    <col min="43" max="43" width="12.5" style="3" customWidth="1"/>
    <col min="44" max="44" width="8.5" style="3" customWidth="1"/>
    <col min="45" max="45" width="11.75" style="3" customWidth="1"/>
    <col min="46" max="16384" width="9" style="3"/>
  </cols>
  <sheetData>
    <row r="1" spans="1:45" ht="40.9" customHeight="1">
      <c r="A1" s="23"/>
      <c r="B1" s="24"/>
      <c r="C1" s="24"/>
      <c r="D1" s="114" t="s">
        <v>133</v>
      </c>
      <c r="E1" s="115"/>
      <c r="F1" s="115"/>
      <c r="G1" s="115"/>
      <c r="H1" s="115"/>
      <c r="I1" s="115"/>
      <c r="J1" s="116" t="s">
        <v>117</v>
      </c>
      <c r="K1" s="117"/>
      <c r="L1" s="117"/>
      <c r="M1" s="117"/>
      <c r="N1" s="117"/>
      <c r="O1" s="117"/>
      <c r="P1" s="116" t="s">
        <v>117</v>
      </c>
      <c r="Q1" s="117"/>
      <c r="R1" s="117"/>
      <c r="S1" s="117"/>
      <c r="T1" s="117"/>
      <c r="U1" s="117"/>
      <c r="V1" s="116" t="s">
        <v>117</v>
      </c>
      <c r="W1" s="117"/>
      <c r="X1" s="117"/>
      <c r="Y1" s="117"/>
      <c r="Z1" s="117"/>
      <c r="AA1" s="117"/>
      <c r="AB1" s="116" t="s">
        <v>117</v>
      </c>
      <c r="AC1" s="117"/>
      <c r="AD1" s="117"/>
      <c r="AE1" s="117"/>
      <c r="AF1" s="117"/>
      <c r="AG1" s="117"/>
      <c r="AH1" s="116" t="s">
        <v>117</v>
      </c>
      <c r="AI1" s="117"/>
      <c r="AJ1" s="117"/>
      <c r="AK1" s="117"/>
      <c r="AL1" s="117"/>
      <c r="AM1" s="117"/>
      <c r="AN1" s="116" t="s">
        <v>117</v>
      </c>
      <c r="AO1" s="117"/>
      <c r="AP1" s="117"/>
      <c r="AQ1" s="117"/>
      <c r="AR1" s="117"/>
      <c r="AS1" s="117"/>
    </row>
    <row r="2" spans="1:45" ht="18" customHeight="1" thickBot="1">
      <c r="A2" s="4"/>
      <c r="B2" s="4"/>
    </row>
    <row r="3" spans="1:45" s="6" customFormat="1" ht="23.45" customHeight="1">
      <c r="A3" s="92" t="s">
        <v>98</v>
      </c>
      <c r="B3" s="94" t="s">
        <v>81</v>
      </c>
      <c r="C3" s="95"/>
      <c r="D3" s="107" t="s">
        <v>129</v>
      </c>
      <c r="E3" s="108"/>
      <c r="F3" s="108"/>
      <c r="G3" s="108"/>
      <c r="H3" s="108"/>
      <c r="I3" s="109"/>
      <c r="J3" s="100" t="s">
        <v>128</v>
      </c>
      <c r="K3" s="101"/>
      <c r="L3" s="101"/>
      <c r="M3" s="101"/>
      <c r="N3" s="101"/>
      <c r="O3" s="102"/>
      <c r="P3" s="118" t="s">
        <v>127</v>
      </c>
      <c r="Q3" s="119"/>
      <c r="R3" s="119"/>
      <c r="S3" s="119"/>
      <c r="T3" s="119"/>
      <c r="U3" s="120"/>
      <c r="V3" s="100" t="s">
        <v>116</v>
      </c>
      <c r="W3" s="101"/>
      <c r="X3" s="101"/>
      <c r="Y3" s="101"/>
      <c r="Z3" s="101"/>
      <c r="AA3" s="102"/>
      <c r="AB3" s="118" t="s">
        <v>115</v>
      </c>
      <c r="AC3" s="119"/>
      <c r="AD3" s="119"/>
      <c r="AE3" s="119"/>
      <c r="AF3" s="119"/>
      <c r="AG3" s="120"/>
      <c r="AH3" s="100" t="s">
        <v>96</v>
      </c>
      <c r="AI3" s="101"/>
      <c r="AJ3" s="101"/>
      <c r="AK3" s="101"/>
      <c r="AL3" s="101"/>
      <c r="AM3" s="102"/>
      <c r="AN3" s="118" t="s">
        <v>94</v>
      </c>
      <c r="AO3" s="119"/>
      <c r="AP3" s="119"/>
      <c r="AQ3" s="119"/>
      <c r="AR3" s="119"/>
      <c r="AS3" s="120"/>
    </row>
    <row r="4" spans="1:45" s="2" customFormat="1" ht="23.45" customHeight="1">
      <c r="A4" s="93"/>
      <c r="B4" s="96"/>
      <c r="C4" s="97"/>
      <c r="D4" s="110" t="s">
        <v>93</v>
      </c>
      <c r="E4" s="79"/>
      <c r="F4" s="78" t="s">
        <v>92</v>
      </c>
      <c r="G4" s="79"/>
      <c r="H4" s="78" t="s">
        <v>91</v>
      </c>
      <c r="I4" s="80"/>
      <c r="J4" s="103" t="s">
        <v>93</v>
      </c>
      <c r="K4" s="104"/>
      <c r="L4" s="105" t="s">
        <v>92</v>
      </c>
      <c r="M4" s="104"/>
      <c r="N4" s="105" t="s">
        <v>91</v>
      </c>
      <c r="O4" s="106"/>
      <c r="P4" s="121" t="s">
        <v>93</v>
      </c>
      <c r="Q4" s="122"/>
      <c r="R4" s="123" t="s">
        <v>92</v>
      </c>
      <c r="S4" s="122"/>
      <c r="T4" s="123" t="s">
        <v>91</v>
      </c>
      <c r="U4" s="124"/>
      <c r="V4" s="103" t="s">
        <v>93</v>
      </c>
      <c r="W4" s="104"/>
      <c r="X4" s="105" t="s">
        <v>92</v>
      </c>
      <c r="Y4" s="104"/>
      <c r="Z4" s="105" t="s">
        <v>91</v>
      </c>
      <c r="AA4" s="106"/>
      <c r="AB4" s="121" t="s">
        <v>93</v>
      </c>
      <c r="AC4" s="122"/>
      <c r="AD4" s="123" t="s">
        <v>92</v>
      </c>
      <c r="AE4" s="122"/>
      <c r="AF4" s="123" t="s">
        <v>91</v>
      </c>
      <c r="AG4" s="124"/>
      <c r="AH4" s="103" t="s">
        <v>93</v>
      </c>
      <c r="AI4" s="104"/>
      <c r="AJ4" s="105" t="s">
        <v>92</v>
      </c>
      <c r="AK4" s="104"/>
      <c r="AL4" s="105" t="s">
        <v>91</v>
      </c>
      <c r="AM4" s="106"/>
      <c r="AN4" s="121" t="s">
        <v>93</v>
      </c>
      <c r="AO4" s="122"/>
      <c r="AP4" s="123" t="s">
        <v>92</v>
      </c>
      <c r="AQ4" s="122"/>
      <c r="AR4" s="123" t="s">
        <v>91</v>
      </c>
      <c r="AS4" s="124"/>
    </row>
    <row r="5" spans="1:45" ht="23.45" customHeight="1">
      <c r="A5" s="93"/>
      <c r="B5" s="98"/>
      <c r="C5" s="99"/>
      <c r="D5" s="64" t="s">
        <v>33</v>
      </c>
      <c r="E5" s="65" t="s">
        <v>34</v>
      </c>
      <c r="F5" s="65" t="s">
        <v>27</v>
      </c>
      <c r="G5" s="65" t="s">
        <v>28</v>
      </c>
      <c r="H5" s="65" t="s">
        <v>27</v>
      </c>
      <c r="I5" s="66" t="s">
        <v>28</v>
      </c>
      <c r="J5" s="40" t="s">
        <v>33</v>
      </c>
      <c r="K5" s="41" t="s">
        <v>34</v>
      </c>
      <c r="L5" s="41" t="s">
        <v>27</v>
      </c>
      <c r="M5" s="41" t="s">
        <v>28</v>
      </c>
      <c r="N5" s="41" t="s">
        <v>27</v>
      </c>
      <c r="O5" s="42" t="s">
        <v>28</v>
      </c>
      <c r="P5" s="33" t="s">
        <v>33</v>
      </c>
      <c r="Q5" s="1" t="s">
        <v>34</v>
      </c>
      <c r="R5" s="1" t="s">
        <v>27</v>
      </c>
      <c r="S5" s="1" t="s">
        <v>28</v>
      </c>
      <c r="T5" s="1" t="s">
        <v>27</v>
      </c>
      <c r="U5" s="5" t="s">
        <v>28</v>
      </c>
      <c r="V5" s="40" t="s">
        <v>33</v>
      </c>
      <c r="W5" s="41" t="s">
        <v>34</v>
      </c>
      <c r="X5" s="41" t="s">
        <v>27</v>
      </c>
      <c r="Y5" s="41" t="s">
        <v>28</v>
      </c>
      <c r="Z5" s="41" t="s">
        <v>27</v>
      </c>
      <c r="AA5" s="42" t="s">
        <v>28</v>
      </c>
      <c r="AB5" s="33" t="s">
        <v>33</v>
      </c>
      <c r="AC5" s="1" t="s">
        <v>34</v>
      </c>
      <c r="AD5" s="1" t="s">
        <v>69</v>
      </c>
      <c r="AE5" s="1" t="s">
        <v>28</v>
      </c>
      <c r="AF5" s="1" t="s">
        <v>69</v>
      </c>
      <c r="AG5" s="5" t="s">
        <v>28</v>
      </c>
      <c r="AH5" s="40" t="s">
        <v>33</v>
      </c>
      <c r="AI5" s="41" t="s">
        <v>34</v>
      </c>
      <c r="AJ5" s="41" t="s">
        <v>69</v>
      </c>
      <c r="AK5" s="41" t="s">
        <v>70</v>
      </c>
      <c r="AL5" s="41" t="s">
        <v>69</v>
      </c>
      <c r="AM5" s="42" t="s">
        <v>70</v>
      </c>
      <c r="AN5" s="33" t="s">
        <v>33</v>
      </c>
      <c r="AO5" s="1" t="s">
        <v>34</v>
      </c>
      <c r="AP5" s="1" t="s">
        <v>69</v>
      </c>
      <c r="AQ5" s="1" t="s">
        <v>70</v>
      </c>
      <c r="AR5" s="1" t="s">
        <v>69</v>
      </c>
      <c r="AS5" s="5" t="s">
        <v>70</v>
      </c>
    </row>
    <row r="6" spans="1:45" ht="25.15" customHeight="1">
      <c r="A6" s="84" t="s">
        <v>97</v>
      </c>
      <c r="B6" s="86" t="s">
        <v>78</v>
      </c>
      <c r="C6" s="27" t="s">
        <v>0</v>
      </c>
      <c r="D6" s="67">
        <f t="shared" ref="D6:I6" si="0">SUM(D7:D28)</f>
        <v>256879</v>
      </c>
      <c r="E6" s="68">
        <f>SUM(E7:E28)-1128730</f>
        <v>270766477</v>
      </c>
      <c r="F6" s="68">
        <f t="shared" si="0"/>
        <v>178618</v>
      </c>
      <c r="G6" s="68">
        <f t="shared" si="0"/>
        <v>187544612</v>
      </c>
      <c r="H6" s="68">
        <f t="shared" si="0"/>
        <v>78261</v>
      </c>
      <c r="I6" s="69">
        <f t="shared" si="0"/>
        <v>84350595</v>
      </c>
      <c r="J6" s="43">
        <f t="shared" ref="J6:O6" si="1">SUM(J7:J28)</f>
        <v>256175</v>
      </c>
      <c r="K6" s="44">
        <f t="shared" si="1"/>
        <v>275115540</v>
      </c>
      <c r="L6" s="44">
        <f t="shared" si="1"/>
        <v>178226</v>
      </c>
      <c r="M6" s="44">
        <f t="shared" si="1"/>
        <v>189124140</v>
      </c>
      <c r="N6" s="44">
        <f t="shared" si="1"/>
        <v>77949</v>
      </c>
      <c r="O6" s="45">
        <f t="shared" si="1"/>
        <v>85991400</v>
      </c>
      <c r="P6" s="37">
        <f t="shared" ref="P6:U6" si="2">SUM(P7:P28)</f>
        <v>267199</v>
      </c>
      <c r="Q6" s="17">
        <f t="shared" si="2"/>
        <v>280480341</v>
      </c>
      <c r="R6" s="17">
        <f t="shared" si="2"/>
        <v>187002</v>
      </c>
      <c r="S6" s="17">
        <f t="shared" si="2"/>
        <v>194113579</v>
      </c>
      <c r="T6" s="17">
        <f t="shared" si="2"/>
        <v>80197</v>
      </c>
      <c r="U6" s="18">
        <f t="shared" si="2"/>
        <v>86366762</v>
      </c>
      <c r="V6" s="43">
        <f t="shared" ref="V6:AA6" si="3">SUM(V7:V28)</f>
        <v>244059</v>
      </c>
      <c r="W6" s="44">
        <f t="shared" si="3"/>
        <v>254854213</v>
      </c>
      <c r="X6" s="44">
        <f t="shared" si="3"/>
        <v>171564</v>
      </c>
      <c r="Y6" s="44">
        <f t="shared" si="3"/>
        <v>177415931</v>
      </c>
      <c r="Z6" s="44">
        <f t="shared" si="3"/>
        <v>72495</v>
      </c>
      <c r="AA6" s="45">
        <f t="shared" si="3"/>
        <v>77438282</v>
      </c>
      <c r="AB6" s="37">
        <f t="shared" ref="AB6:AG6" si="4">SUM(AB7:AB28)</f>
        <v>253691</v>
      </c>
      <c r="AC6" s="17">
        <f t="shared" si="4"/>
        <v>268661302</v>
      </c>
      <c r="AD6" s="17">
        <f t="shared" si="4"/>
        <v>178086</v>
      </c>
      <c r="AE6" s="17">
        <f t="shared" si="4"/>
        <v>185015052</v>
      </c>
      <c r="AF6" s="17">
        <f t="shared" si="4"/>
        <v>75605</v>
      </c>
      <c r="AG6" s="18">
        <f t="shared" si="4"/>
        <v>83646250</v>
      </c>
      <c r="AH6" s="43">
        <f t="shared" ref="AH6:AM6" si="5">SUM(AH7:AH28)</f>
        <v>222451</v>
      </c>
      <c r="AI6" s="44">
        <f t="shared" si="5"/>
        <v>227257438</v>
      </c>
      <c r="AJ6" s="44">
        <f t="shared" si="5"/>
        <v>156201</v>
      </c>
      <c r="AK6" s="44">
        <f t="shared" si="5"/>
        <v>156320331</v>
      </c>
      <c r="AL6" s="44">
        <f t="shared" si="5"/>
        <v>66250</v>
      </c>
      <c r="AM6" s="45">
        <f t="shared" si="5"/>
        <v>70937107</v>
      </c>
      <c r="AN6" s="37">
        <f t="shared" ref="AN6:AS6" si="6">SUM(AN7:AN28)</f>
        <v>255385</v>
      </c>
      <c r="AO6" s="17">
        <f t="shared" si="6"/>
        <v>263575988</v>
      </c>
      <c r="AP6" s="17">
        <f t="shared" si="6"/>
        <v>177559</v>
      </c>
      <c r="AQ6" s="17">
        <f t="shared" si="6"/>
        <v>179137043</v>
      </c>
      <c r="AR6" s="17">
        <f t="shared" si="6"/>
        <v>77826</v>
      </c>
      <c r="AS6" s="18">
        <f t="shared" si="6"/>
        <v>84438945</v>
      </c>
    </row>
    <row r="7" spans="1:45" ht="25.15" customHeight="1">
      <c r="A7" s="84"/>
      <c r="B7" s="87"/>
      <c r="C7" s="27" t="s">
        <v>71</v>
      </c>
      <c r="D7" s="67">
        <f t="shared" ref="D7:D8" si="7">F7+H7</f>
        <v>16730</v>
      </c>
      <c r="E7" s="68">
        <f t="shared" ref="E7:E8" si="8">G7+I7</f>
        <v>16866846</v>
      </c>
      <c r="F7" s="68">
        <v>10296</v>
      </c>
      <c r="G7" s="68">
        <v>10344438</v>
      </c>
      <c r="H7" s="68">
        <v>6434</v>
      </c>
      <c r="I7" s="69">
        <v>6522408</v>
      </c>
      <c r="J7" s="43">
        <f t="shared" ref="J7:J8" si="9">L7+N7</f>
        <v>14782</v>
      </c>
      <c r="K7" s="44">
        <f t="shared" ref="K7:K8" si="10">M7+O7</f>
        <v>14788000</v>
      </c>
      <c r="L7" s="44">
        <v>9097</v>
      </c>
      <c r="M7" s="44">
        <v>9069030</v>
      </c>
      <c r="N7" s="44">
        <v>5685</v>
      </c>
      <c r="O7" s="45">
        <v>5718970</v>
      </c>
      <c r="P7" s="37">
        <f t="shared" ref="P7:P8" si="11">R7+T7</f>
        <v>14939</v>
      </c>
      <c r="Q7" s="17">
        <f t="shared" ref="Q7:Q8" si="12">S7+U7</f>
        <v>14423890</v>
      </c>
      <c r="R7" s="17">
        <v>9130</v>
      </c>
      <c r="S7" s="17">
        <v>8915930</v>
      </c>
      <c r="T7" s="17">
        <v>5809</v>
      </c>
      <c r="U7" s="18">
        <v>5507960</v>
      </c>
      <c r="V7" s="43">
        <f t="shared" ref="V7:V8" si="13">X7+Z7</f>
        <v>13739</v>
      </c>
      <c r="W7" s="44">
        <f t="shared" ref="W7:W8" si="14">Y7+AA7</f>
        <v>12759587</v>
      </c>
      <c r="X7" s="44">
        <v>8302</v>
      </c>
      <c r="Y7" s="44">
        <v>7878852</v>
      </c>
      <c r="Z7" s="44">
        <v>5437</v>
      </c>
      <c r="AA7" s="45">
        <v>4880735</v>
      </c>
      <c r="AB7" s="37">
        <f t="shared" ref="AB7:AB8" si="15">AD7+AF7</f>
        <v>12746</v>
      </c>
      <c r="AC7" s="17">
        <f t="shared" ref="AC7:AC8" si="16">AE7+AG7</f>
        <v>12358029</v>
      </c>
      <c r="AD7" s="17">
        <v>8119</v>
      </c>
      <c r="AE7" s="17">
        <v>7541767</v>
      </c>
      <c r="AF7" s="17">
        <v>4627</v>
      </c>
      <c r="AG7" s="18">
        <v>4816262</v>
      </c>
      <c r="AH7" s="43">
        <f t="shared" ref="AH7:AH8" si="17">AJ7+AL7</f>
        <v>11782</v>
      </c>
      <c r="AI7" s="44">
        <f t="shared" ref="AI7:AI8" si="18">AK7+AM7</f>
        <v>11246361</v>
      </c>
      <c r="AJ7" s="44">
        <v>7330</v>
      </c>
      <c r="AK7" s="44">
        <v>6811960</v>
      </c>
      <c r="AL7" s="44">
        <v>4452</v>
      </c>
      <c r="AM7" s="45">
        <v>4434401</v>
      </c>
      <c r="AN7" s="37">
        <f t="shared" ref="AN7:AO22" si="19">AP7+AR7</f>
        <v>12580</v>
      </c>
      <c r="AO7" s="17">
        <f t="shared" si="19"/>
        <v>11877801</v>
      </c>
      <c r="AP7" s="17">
        <v>7491</v>
      </c>
      <c r="AQ7" s="17">
        <v>6836370</v>
      </c>
      <c r="AR7" s="17">
        <v>5089</v>
      </c>
      <c r="AS7" s="18">
        <v>5041431</v>
      </c>
    </row>
    <row r="8" spans="1:45" ht="25.15" customHeight="1">
      <c r="A8" s="84"/>
      <c r="B8" s="87"/>
      <c r="C8" s="27" t="s">
        <v>72</v>
      </c>
      <c r="D8" s="67">
        <f t="shared" si="7"/>
        <v>20154</v>
      </c>
      <c r="E8" s="68">
        <f t="shared" si="8"/>
        <v>20532087</v>
      </c>
      <c r="F8" s="68">
        <v>13993</v>
      </c>
      <c r="G8" s="68">
        <v>13929087</v>
      </c>
      <c r="H8" s="68">
        <v>6161</v>
      </c>
      <c r="I8" s="69">
        <v>6603000</v>
      </c>
      <c r="J8" s="43">
        <f t="shared" si="9"/>
        <v>20452</v>
      </c>
      <c r="K8" s="44">
        <f t="shared" si="10"/>
        <v>21835105</v>
      </c>
      <c r="L8" s="44">
        <v>13808</v>
      </c>
      <c r="M8" s="44">
        <v>14375530</v>
      </c>
      <c r="N8" s="44">
        <v>6644</v>
      </c>
      <c r="O8" s="45">
        <v>7459575</v>
      </c>
      <c r="P8" s="37">
        <f t="shared" si="11"/>
        <v>22683</v>
      </c>
      <c r="Q8" s="17">
        <f t="shared" si="12"/>
        <v>22510310</v>
      </c>
      <c r="R8" s="17">
        <v>15399</v>
      </c>
      <c r="S8" s="17">
        <v>14893145</v>
      </c>
      <c r="T8" s="17">
        <v>7284</v>
      </c>
      <c r="U8" s="18">
        <v>7617165</v>
      </c>
      <c r="V8" s="43">
        <f t="shared" si="13"/>
        <v>19841</v>
      </c>
      <c r="W8" s="44">
        <f t="shared" si="14"/>
        <v>19893862</v>
      </c>
      <c r="X8" s="44">
        <v>13906</v>
      </c>
      <c r="Y8" s="44">
        <v>13866127</v>
      </c>
      <c r="Z8" s="44">
        <v>5935</v>
      </c>
      <c r="AA8" s="45">
        <v>6027735</v>
      </c>
      <c r="AB8" s="37">
        <f t="shared" si="15"/>
        <v>22482</v>
      </c>
      <c r="AC8" s="17">
        <f t="shared" si="16"/>
        <v>22570367</v>
      </c>
      <c r="AD8" s="17">
        <v>16329</v>
      </c>
      <c r="AE8" s="17">
        <v>16110168</v>
      </c>
      <c r="AF8" s="17">
        <v>6153</v>
      </c>
      <c r="AG8" s="18">
        <v>6460199</v>
      </c>
      <c r="AH8" s="43">
        <f t="shared" si="17"/>
        <v>18611</v>
      </c>
      <c r="AI8" s="44">
        <f t="shared" si="18"/>
        <v>18107263</v>
      </c>
      <c r="AJ8" s="44">
        <v>13479</v>
      </c>
      <c r="AK8" s="44">
        <v>13180507</v>
      </c>
      <c r="AL8" s="44">
        <v>5132</v>
      </c>
      <c r="AM8" s="45">
        <v>4926756</v>
      </c>
      <c r="AN8" s="37">
        <f t="shared" si="19"/>
        <v>20171</v>
      </c>
      <c r="AO8" s="17">
        <f t="shared" si="19"/>
        <v>19717370</v>
      </c>
      <c r="AP8" s="17">
        <v>14676</v>
      </c>
      <c r="AQ8" s="17">
        <v>14036324</v>
      </c>
      <c r="AR8" s="17">
        <v>5495</v>
      </c>
      <c r="AS8" s="18">
        <v>5681046</v>
      </c>
    </row>
    <row r="9" spans="1:45" ht="25.15" customHeight="1">
      <c r="A9" s="84"/>
      <c r="B9" s="87"/>
      <c r="C9" s="27" t="s">
        <v>95</v>
      </c>
      <c r="D9" s="67">
        <f>F9+H9</f>
        <v>42651</v>
      </c>
      <c r="E9" s="68">
        <f>G9+I9</f>
        <v>46633829</v>
      </c>
      <c r="F9" s="68">
        <v>29538</v>
      </c>
      <c r="G9" s="68">
        <v>31649752</v>
      </c>
      <c r="H9" s="68">
        <v>13113</v>
      </c>
      <c r="I9" s="69">
        <v>14984077</v>
      </c>
      <c r="J9" s="43">
        <f>L9+N9</f>
        <v>36539</v>
      </c>
      <c r="K9" s="44">
        <f>M9+O9</f>
        <v>40514035</v>
      </c>
      <c r="L9" s="44">
        <v>25239</v>
      </c>
      <c r="M9" s="44">
        <v>27326650</v>
      </c>
      <c r="N9" s="44">
        <v>11300</v>
      </c>
      <c r="O9" s="45">
        <v>13187385</v>
      </c>
      <c r="P9" s="37">
        <f>R9+T9</f>
        <v>53013</v>
      </c>
      <c r="Q9" s="17">
        <f>S9+U9</f>
        <v>58308115</v>
      </c>
      <c r="R9" s="17">
        <v>36577</v>
      </c>
      <c r="S9" s="17">
        <v>39169680</v>
      </c>
      <c r="T9" s="17">
        <v>16436</v>
      </c>
      <c r="U9" s="18">
        <v>19138435</v>
      </c>
      <c r="V9" s="43">
        <f>X9+Z9</f>
        <v>33028</v>
      </c>
      <c r="W9" s="44">
        <f>Y9+AA9</f>
        <v>34594973</v>
      </c>
      <c r="X9" s="44">
        <v>23519</v>
      </c>
      <c r="Y9" s="44">
        <v>24413122</v>
      </c>
      <c r="Z9" s="44">
        <v>9509</v>
      </c>
      <c r="AA9" s="45">
        <v>10181851</v>
      </c>
      <c r="AB9" s="37">
        <f>AD9+AF9</f>
        <v>37660</v>
      </c>
      <c r="AC9" s="17">
        <f>AE9+AG9</f>
        <v>38684300</v>
      </c>
      <c r="AD9" s="17">
        <v>26889</v>
      </c>
      <c r="AE9" s="17">
        <v>27049276</v>
      </c>
      <c r="AF9" s="17">
        <v>10771</v>
      </c>
      <c r="AG9" s="18">
        <v>11635024</v>
      </c>
      <c r="AH9" s="43">
        <f>AJ9+AL9</f>
        <v>28442</v>
      </c>
      <c r="AI9" s="44">
        <f>AK9+AM9</f>
        <v>27477358</v>
      </c>
      <c r="AJ9" s="44">
        <v>20783</v>
      </c>
      <c r="AK9" s="44">
        <v>19612795</v>
      </c>
      <c r="AL9" s="44">
        <v>7659</v>
      </c>
      <c r="AM9" s="45">
        <v>7864563</v>
      </c>
      <c r="AN9" s="37">
        <f>AP9+AR9</f>
        <v>31740</v>
      </c>
      <c r="AO9" s="17">
        <f>AQ9+AS9</f>
        <v>30862288</v>
      </c>
      <c r="AP9" s="17">
        <v>23162</v>
      </c>
      <c r="AQ9" s="17">
        <v>21877869</v>
      </c>
      <c r="AR9" s="17">
        <v>8578</v>
      </c>
      <c r="AS9" s="18">
        <v>8984419</v>
      </c>
    </row>
    <row r="10" spans="1:45" ht="25.15" customHeight="1">
      <c r="A10" s="84"/>
      <c r="B10" s="87"/>
      <c r="C10" s="27" t="s">
        <v>73</v>
      </c>
      <c r="D10" s="67">
        <f t="shared" ref="D10:D26" si="20">F10+H10</f>
        <v>26888</v>
      </c>
      <c r="E10" s="68">
        <f t="shared" ref="E10:E26" si="21">G10+I10</f>
        <v>27046786</v>
      </c>
      <c r="F10" s="68">
        <v>19700</v>
      </c>
      <c r="G10" s="68">
        <v>19586004</v>
      </c>
      <c r="H10" s="68">
        <v>7188</v>
      </c>
      <c r="I10" s="69">
        <v>7460782</v>
      </c>
      <c r="J10" s="43">
        <f t="shared" ref="J10:J26" si="22">L10+N10</f>
        <v>28487</v>
      </c>
      <c r="K10" s="44">
        <f t="shared" ref="K10:K26" si="23">M10+O10</f>
        <v>28631670</v>
      </c>
      <c r="L10" s="44">
        <v>20997</v>
      </c>
      <c r="M10" s="44">
        <v>20722890</v>
      </c>
      <c r="N10" s="44">
        <v>7490</v>
      </c>
      <c r="O10" s="45">
        <v>7908780</v>
      </c>
      <c r="P10" s="37">
        <f t="shared" ref="P10:P26" si="24">R10+T10</f>
        <v>25734</v>
      </c>
      <c r="Q10" s="17">
        <f t="shared" ref="Q10:Q26" si="25">S10+U10</f>
        <v>24816770</v>
      </c>
      <c r="R10" s="17">
        <v>19122</v>
      </c>
      <c r="S10" s="17">
        <v>18200845</v>
      </c>
      <c r="T10" s="17">
        <v>6612</v>
      </c>
      <c r="U10" s="18">
        <v>6615925</v>
      </c>
      <c r="V10" s="43">
        <f t="shared" ref="V10:V26" si="26">X10+Z10</f>
        <v>23862</v>
      </c>
      <c r="W10" s="44">
        <f t="shared" ref="W10:W26" si="27">Y10+AA10</f>
        <v>23231515</v>
      </c>
      <c r="X10" s="44">
        <v>17253</v>
      </c>
      <c r="Y10" s="44">
        <v>16678760</v>
      </c>
      <c r="Z10" s="44">
        <v>6609</v>
      </c>
      <c r="AA10" s="45">
        <v>6552755</v>
      </c>
      <c r="AB10" s="37">
        <f t="shared" ref="AB10:AB26" si="28">AD10+AF10</f>
        <v>26689</v>
      </c>
      <c r="AC10" s="17">
        <f t="shared" ref="AC10:AC26" si="29">AE10+AG10</f>
        <v>25986564</v>
      </c>
      <c r="AD10" s="17">
        <v>19558</v>
      </c>
      <c r="AE10" s="17">
        <v>18649545</v>
      </c>
      <c r="AF10" s="17">
        <v>7131</v>
      </c>
      <c r="AG10" s="18">
        <v>7337019</v>
      </c>
      <c r="AH10" s="43">
        <f t="shared" ref="AH10:AH26" si="30">AJ10+AL10</f>
        <v>25206</v>
      </c>
      <c r="AI10" s="44">
        <f t="shared" ref="AI10:AI26" si="31">AK10+AM10</f>
        <v>23539313</v>
      </c>
      <c r="AJ10" s="44">
        <v>18714</v>
      </c>
      <c r="AK10" s="44">
        <v>17226759</v>
      </c>
      <c r="AL10" s="44">
        <v>6492</v>
      </c>
      <c r="AM10" s="45">
        <v>6312554</v>
      </c>
      <c r="AN10" s="37">
        <f t="shared" ref="AN10" si="32">AP10+AR10</f>
        <v>28686</v>
      </c>
      <c r="AO10" s="17">
        <f t="shared" ref="AO10" si="33">AQ10+AS10</f>
        <v>27198899</v>
      </c>
      <c r="AP10" s="17">
        <v>20450</v>
      </c>
      <c r="AQ10" s="17">
        <v>19034562</v>
      </c>
      <c r="AR10" s="17">
        <v>8236</v>
      </c>
      <c r="AS10" s="18">
        <v>8164337</v>
      </c>
    </row>
    <row r="11" spans="1:45" ht="25.15" customHeight="1">
      <c r="A11" s="84"/>
      <c r="B11" s="87"/>
      <c r="C11" s="27" t="s">
        <v>74</v>
      </c>
      <c r="D11" s="67">
        <f t="shared" si="20"/>
        <v>39822</v>
      </c>
      <c r="E11" s="68">
        <f t="shared" si="21"/>
        <v>40918791</v>
      </c>
      <c r="F11" s="68">
        <v>25314</v>
      </c>
      <c r="G11" s="68">
        <v>26102041</v>
      </c>
      <c r="H11" s="68">
        <v>14508</v>
      </c>
      <c r="I11" s="69">
        <v>14816750</v>
      </c>
      <c r="J11" s="43">
        <f t="shared" si="22"/>
        <v>42111</v>
      </c>
      <c r="K11" s="44">
        <f t="shared" si="23"/>
        <v>43243590</v>
      </c>
      <c r="L11" s="44">
        <v>26793</v>
      </c>
      <c r="M11" s="44">
        <v>27646710</v>
      </c>
      <c r="N11" s="44">
        <v>15318</v>
      </c>
      <c r="O11" s="45">
        <v>15596880</v>
      </c>
      <c r="P11" s="37">
        <f t="shared" si="24"/>
        <v>38465</v>
      </c>
      <c r="Q11" s="17">
        <f t="shared" si="25"/>
        <v>38808450</v>
      </c>
      <c r="R11" s="17">
        <v>24606</v>
      </c>
      <c r="S11" s="17">
        <v>24917930</v>
      </c>
      <c r="T11" s="17">
        <v>13859</v>
      </c>
      <c r="U11" s="18">
        <v>13890520</v>
      </c>
      <c r="V11" s="43">
        <f t="shared" si="26"/>
        <v>39206</v>
      </c>
      <c r="W11" s="44">
        <f t="shared" si="27"/>
        <v>41031895</v>
      </c>
      <c r="X11" s="44">
        <v>24636</v>
      </c>
      <c r="Y11" s="44">
        <v>25688950</v>
      </c>
      <c r="Z11" s="44">
        <v>14570</v>
      </c>
      <c r="AA11" s="45">
        <v>15342945</v>
      </c>
      <c r="AB11" s="37">
        <f t="shared" si="28"/>
        <v>42619</v>
      </c>
      <c r="AC11" s="17">
        <f t="shared" si="29"/>
        <v>45229898</v>
      </c>
      <c r="AD11" s="17">
        <v>26741</v>
      </c>
      <c r="AE11" s="17">
        <v>28320686</v>
      </c>
      <c r="AF11" s="17">
        <v>15878</v>
      </c>
      <c r="AG11" s="18">
        <v>16909212</v>
      </c>
      <c r="AH11" s="43">
        <f t="shared" si="30"/>
        <v>39969</v>
      </c>
      <c r="AI11" s="44">
        <f t="shared" si="31"/>
        <v>42937910</v>
      </c>
      <c r="AJ11" s="44">
        <v>24871</v>
      </c>
      <c r="AK11" s="44">
        <v>26503579</v>
      </c>
      <c r="AL11" s="44">
        <v>15098</v>
      </c>
      <c r="AM11" s="45">
        <v>16434331</v>
      </c>
      <c r="AN11" s="37">
        <f t="shared" si="19"/>
        <v>44286</v>
      </c>
      <c r="AO11" s="17">
        <f t="shared" si="19"/>
        <v>50629832</v>
      </c>
      <c r="AP11" s="17">
        <v>27504</v>
      </c>
      <c r="AQ11" s="17">
        <v>30932782</v>
      </c>
      <c r="AR11" s="17">
        <v>16782</v>
      </c>
      <c r="AS11" s="18">
        <v>19697050</v>
      </c>
    </row>
    <row r="12" spans="1:45" ht="25.15" customHeight="1">
      <c r="A12" s="84"/>
      <c r="B12" s="87"/>
      <c r="C12" s="27" t="s">
        <v>75</v>
      </c>
      <c r="D12" s="67">
        <f t="shared" si="20"/>
        <v>44398</v>
      </c>
      <c r="E12" s="68">
        <f t="shared" si="21"/>
        <v>47365255</v>
      </c>
      <c r="F12" s="68">
        <v>32482</v>
      </c>
      <c r="G12" s="68">
        <v>33855627</v>
      </c>
      <c r="H12" s="68">
        <v>11916</v>
      </c>
      <c r="I12" s="69">
        <v>13509628</v>
      </c>
      <c r="J12" s="43">
        <f t="shared" si="22"/>
        <v>47066</v>
      </c>
      <c r="K12" s="44">
        <f t="shared" si="23"/>
        <v>51816285</v>
      </c>
      <c r="L12" s="44">
        <v>34422</v>
      </c>
      <c r="M12" s="44">
        <v>36544295</v>
      </c>
      <c r="N12" s="44">
        <v>12644</v>
      </c>
      <c r="O12" s="45">
        <v>15271990</v>
      </c>
      <c r="P12" s="37">
        <f t="shared" si="24"/>
        <v>42841</v>
      </c>
      <c r="Q12" s="17">
        <f t="shared" si="25"/>
        <v>46096850</v>
      </c>
      <c r="R12" s="17">
        <v>31804</v>
      </c>
      <c r="S12" s="17">
        <v>33130750</v>
      </c>
      <c r="T12" s="17">
        <v>11037</v>
      </c>
      <c r="U12" s="18">
        <v>12966100</v>
      </c>
      <c r="V12" s="43">
        <f t="shared" si="26"/>
        <v>50790</v>
      </c>
      <c r="W12" s="44">
        <f t="shared" si="27"/>
        <v>55671880</v>
      </c>
      <c r="X12" s="44">
        <v>37673</v>
      </c>
      <c r="Y12" s="44">
        <v>39633360</v>
      </c>
      <c r="Z12" s="44">
        <v>13117</v>
      </c>
      <c r="AA12" s="45">
        <v>16038520</v>
      </c>
      <c r="AB12" s="37">
        <f t="shared" si="28"/>
        <v>46666</v>
      </c>
      <c r="AC12" s="17">
        <f t="shared" si="29"/>
        <v>53500593</v>
      </c>
      <c r="AD12" s="17">
        <v>33409</v>
      </c>
      <c r="AE12" s="17">
        <v>36665855</v>
      </c>
      <c r="AF12" s="17">
        <v>13257</v>
      </c>
      <c r="AG12" s="18">
        <v>16834738</v>
      </c>
      <c r="AH12" s="43">
        <f t="shared" si="30"/>
        <v>43222</v>
      </c>
      <c r="AI12" s="44">
        <f t="shared" si="31"/>
        <v>48095163</v>
      </c>
      <c r="AJ12" s="44">
        <v>30759</v>
      </c>
      <c r="AK12" s="44">
        <v>32623342</v>
      </c>
      <c r="AL12" s="44">
        <v>12463</v>
      </c>
      <c r="AM12" s="45">
        <v>15471821</v>
      </c>
      <c r="AN12" s="37">
        <f t="shared" si="19"/>
        <v>45699</v>
      </c>
      <c r="AO12" s="17">
        <f t="shared" si="19"/>
        <v>49590698</v>
      </c>
      <c r="AP12" s="17">
        <v>31882</v>
      </c>
      <c r="AQ12" s="17">
        <v>33330865</v>
      </c>
      <c r="AR12" s="17">
        <v>13817</v>
      </c>
      <c r="AS12" s="18">
        <v>16259833</v>
      </c>
    </row>
    <row r="13" spans="1:45" ht="25.15" customHeight="1">
      <c r="A13" s="85"/>
      <c r="B13" s="88"/>
      <c r="C13" s="28" t="s">
        <v>3</v>
      </c>
      <c r="D13" s="70">
        <f t="shared" si="20"/>
        <v>2614</v>
      </c>
      <c r="E13" s="71">
        <f t="shared" si="21"/>
        <v>2820067</v>
      </c>
      <c r="F13" s="71">
        <v>1820</v>
      </c>
      <c r="G13" s="71">
        <v>1918662</v>
      </c>
      <c r="H13" s="71">
        <v>794</v>
      </c>
      <c r="I13" s="72">
        <v>901405</v>
      </c>
      <c r="J13" s="46">
        <f t="shared" si="22"/>
        <v>2332</v>
      </c>
      <c r="K13" s="47">
        <f t="shared" si="23"/>
        <v>2504110</v>
      </c>
      <c r="L13" s="47">
        <v>1622</v>
      </c>
      <c r="M13" s="47">
        <v>1718225</v>
      </c>
      <c r="N13" s="47">
        <v>710</v>
      </c>
      <c r="O13" s="48">
        <v>785885</v>
      </c>
      <c r="P13" s="38">
        <f t="shared" si="24"/>
        <v>2363</v>
      </c>
      <c r="Q13" s="19">
        <f t="shared" si="25"/>
        <v>2435160</v>
      </c>
      <c r="R13" s="19">
        <v>1661</v>
      </c>
      <c r="S13" s="19">
        <v>1750930</v>
      </c>
      <c r="T13" s="19">
        <v>702</v>
      </c>
      <c r="U13" s="20">
        <v>684230</v>
      </c>
      <c r="V13" s="46">
        <f t="shared" si="26"/>
        <v>1540</v>
      </c>
      <c r="W13" s="47">
        <f t="shared" si="27"/>
        <v>1589143</v>
      </c>
      <c r="X13" s="47">
        <v>1170</v>
      </c>
      <c r="Y13" s="47">
        <v>1183828</v>
      </c>
      <c r="Z13" s="47">
        <v>370</v>
      </c>
      <c r="AA13" s="48">
        <v>405315</v>
      </c>
      <c r="AB13" s="38">
        <f t="shared" si="28"/>
        <v>1483</v>
      </c>
      <c r="AC13" s="19">
        <f t="shared" si="29"/>
        <v>1538532</v>
      </c>
      <c r="AD13" s="19">
        <v>1223</v>
      </c>
      <c r="AE13" s="19">
        <v>1222043</v>
      </c>
      <c r="AF13" s="19">
        <v>260</v>
      </c>
      <c r="AG13" s="20">
        <v>316489</v>
      </c>
      <c r="AH13" s="46">
        <f t="shared" si="30"/>
        <v>1474</v>
      </c>
      <c r="AI13" s="47">
        <f t="shared" si="31"/>
        <v>1382404</v>
      </c>
      <c r="AJ13" s="47">
        <v>1236</v>
      </c>
      <c r="AK13" s="47">
        <v>1112170</v>
      </c>
      <c r="AL13" s="47">
        <v>238</v>
      </c>
      <c r="AM13" s="48">
        <v>270234</v>
      </c>
      <c r="AN13" s="38">
        <f t="shared" si="19"/>
        <v>1945</v>
      </c>
      <c r="AO13" s="19">
        <f t="shared" si="19"/>
        <v>1672559</v>
      </c>
      <c r="AP13" s="19">
        <v>1602</v>
      </c>
      <c r="AQ13" s="19">
        <v>1347144</v>
      </c>
      <c r="AR13" s="19">
        <v>343</v>
      </c>
      <c r="AS13" s="20">
        <v>325415</v>
      </c>
    </row>
    <row r="14" spans="1:45" ht="25.15" customHeight="1">
      <c r="A14" s="85"/>
      <c r="B14" s="88"/>
      <c r="C14" s="28" t="s">
        <v>5</v>
      </c>
      <c r="D14" s="70">
        <f t="shared" si="20"/>
        <v>8870</v>
      </c>
      <c r="E14" s="71">
        <f t="shared" si="21"/>
        <v>9787793</v>
      </c>
      <c r="F14" s="71">
        <v>6393</v>
      </c>
      <c r="G14" s="71">
        <v>6910806</v>
      </c>
      <c r="H14" s="71">
        <v>2477</v>
      </c>
      <c r="I14" s="72">
        <v>2876987</v>
      </c>
      <c r="J14" s="46">
        <f t="shared" si="22"/>
        <v>7986</v>
      </c>
      <c r="K14" s="47">
        <f t="shared" si="23"/>
        <v>9073740</v>
      </c>
      <c r="L14" s="47">
        <v>5784</v>
      </c>
      <c r="M14" s="47">
        <v>6542880</v>
      </c>
      <c r="N14" s="47">
        <v>2202</v>
      </c>
      <c r="O14" s="48">
        <v>2530860</v>
      </c>
      <c r="P14" s="38">
        <f t="shared" si="24"/>
        <v>9914</v>
      </c>
      <c r="Q14" s="19">
        <f t="shared" si="25"/>
        <v>10670925</v>
      </c>
      <c r="R14" s="19">
        <v>7132</v>
      </c>
      <c r="S14" s="19">
        <v>7611175</v>
      </c>
      <c r="T14" s="19">
        <v>2782</v>
      </c>
      <c r="U14" s="20">
        <v>3059750</v>
      </c>
      <c r="V14" s="46">
        <f t="shared" si="26"/>
        <v>9644</v>
      </c>
      <c r="W14" s="47">
        <f t="shared" si="27"/>
        <v>10995180</v>
      </c>
      <c r="X14" s="47">
        <v>7048</v>
      </c>
      <c r="Y14" s="47">
        <v>8140909</v>
      </c>
      <c r="Z14" s="47">
        <v>2596</v>
      </c>
      <c r="AA14" s="48">
        <v>2854271</v>
      </c>
      <c r="AB14" s="38">
        <f t="shared" si="28"/>
        <v>10251</v>
      </c>
      <c r="AC14" s="19">
        <f t="shared" si="29"/>
        <v>12075954</v>
      </c>
      <c r="AD14" s="19">
        <v>7881</v>
      </c>
      <c r="AE14" s="19">
        <v>9325123</v>
      </c>
      <c r="AF14" s="19">
        <v>2370</v>
      </c>
      <c r="AG14" s="20">
        <v>2750831</v>
      </c>
      <c r="AH14" s="46">
        <f t="shared" si="30"/>
        <v>7818</v>
      </c>
      <c r="AI14" s="47">
        <f t="shared" si="31"/>
        <v>9035983</v>
      </c>
      <c r="AJ14" s="47">
        <v>5749</v>
      </c>
      <c r="AK14" s="47">
        <v>6646429</v>
      </c>
      <c r="AL14" s="47">
        <v>2069</v>
      </c>
      <c r="AM14" s="48">
        <v>2389554</v>
      </c>
      <c r="AN14" s="38">
        <f t="shared" si="19"/>
        <v>9041</v>
      </c>
      <c r="AO14" s="19">
        <f t="shared" si="19"/>
        <v>10108732</v>
      </c>
      <c r="AP14" s="19">
        <v>6576</v>
      </c>
      <c r="AQ14" s="19">
        <v>7557057</v>
      </c>
      <c r="AR14" s="19">
        <v>2465</v>
      </c>
      <c r="AS14" s="20">
        <v>2551675</v>
      </c>
    </row>
    <row r="15" spans="1:45" ht="25.15" customHeight="1">
      <c r="A15" s="85"/>
      <c r="B15" s="88"/>
      <c r="C15" s="28" t="s">
        <v>6</v>
      </c>
      <c r="D15" s="70">
        <f t="shared" si="20"/>
        <v>5442</v>
      </c>
      <c r="E15" s="71">
        <f t="shared" si="21"/>
        <v>5900391</v>
      </c>
      <c r="F15" s="71">
        <v>3742</v>
      </c>
      <c r="G15" s="71">
        <v>4088964</v>
      </c>
      <c r="H15" s="71">
        <v>1700</v>
      </c>
      <c r="I15" s="72">
        <v>1811427</v>
      </c>
      <c r="J15" s="46">
        <f t="shared" si="22"/>
        <v>6749</v>
      </c>
      <c r="K15" s="47">
        <f t="shared" si="23"/>
        <v>7021540</v>
      </c>
      <c r="L15" s="47">
        <v>4986</v>
      </c>
      <c r="M15" s="47">
        <v>5131555</v>
      </c>
      <c r="N15" s="47">
        <v>1763</v>
      </c>
      <c r="O15" s="48">
        <v>1889985</v>
      </c>
      <c r="P15" s="38">
        <f t="shared" si="24"/>
        <v>6136</v>
      </c>
      <c r="Q15" s="19">
        <f t="shared" si="25"/>
        <v>6308940</v>
      </c>
      <c r="R15" s="19">
        <v>4505</v>
      </c>
      <c r="S15" s="19">
        <v>4565185</v>
      </c>
      <c r="T15" s="19">
        <v>1631</v>
      </c>
      <c r="U15" s="20">
        <v>1743755</v>
      </c>
      <c r="V15" s="46">
        <f t="shared" si="26"/>
        <v>7009</v>
      </c>
      <c r="W15" s="47">
        <f t="shared" si="27"/>
        <v>7133693</v>
      </c>
      <c r="X15" s="47">
        <v>5227</v>
      </c>
      <c r="Y15" s="47">
        <v>5174796</v>
      </c>
      <c r="Z15" s="47">
        <v>1782</v>
      </c>
      <c r="AA15" s="48">
        <v>1958897</v>
      </c>
      <c r="AB15" s="38">
        <f t="shared" si="28"/>
        <v>6618</v>
      </c>
      <c r="AC15" s="19">
        <f t="shared" si="29"/>
        <v>6994026</v>
      </c>
      <c r="AD15" s="19">
        <v>4909</v>
      </c>
      <c r="AE15" s="19">
        <v>5132104</v>
      </c>
      <c r="AF15" s="19">
        <v>1709</v>
      </c>
      <c r="AG15" s="20">
        <v>1861922</v>
      </c>
      <c r="AH15" s="46">
        <f t="shared" si="30"/>
        <v>6858</v>
      </c>
      <c r="AI15" s="47">
        <f t="shared" si="31"/>
        <v>6851971</v>
      </c>
      <c r="AJ15" s="47">
        <v>5089</v>
      </c>
      <c r="AK15" s="47">
        <v>4894314</v>
      </c>
      <c r="AL15" s="47">
        <v>1769</v>
      </c>
      <c r="AM15" s="48">
        <v>1957657</v>
      </c>
      <c r="AN15" s="38">
        <f t="shared" si="19"/>
        <v>10908</v>
      </c>
      <c r="AO15" s="19">
        <f t="shared" si="19"/>
        <v>10719682</v>
      </c>
      <c r="AP15" s="19">
        <v>8183</v>
      </c>
      <c r="AQ15" s="19">
        <v>7932471</v>
      </c>
      <c r="AR15" s="19">
        <v>2725</v>
      </c>
      <c r="AS15" s="20">
        <v>2787211</v>
      </c>
    </row>
    <row r="16" spans="1:45" ht="25.15" customHeight="1">
      <c r="A16" s="85"/>
      <c r="B16" s="88"/>
      <c r="C16" s="28" t="s">
        <v>8</v>
      </c>
      <c r="D16" s="70">
        <f t="shared" si="20"/>
        <v>11704</v>
      </c>
      <c r="E16" s="71">
        <f t="shared" si="21"/>
        <v>10625767</v>
      </c>
      <c r="F16" s="71">
        <v>7742</v>
      </c>
      <c r="G16" s="71">
        <v>7085993</v>
      </c>
      <c r="H16" s="71">
        <v>3962</v>
      </c>
      <c r="I16" s="72">
        <v>3539774</v>
      </c>
      <c r="J16" s="46">
        <f t="shared" si="22"/>
        <v>12059</v>
      </c>
      <c r="K16" s="47">
        <f t="shared" si="23"/>
        <v>11090175</v>
      </c>
      <c r="L16" s="47">
        <v>7882</v>
      </c>
      <c r="M16" s="47">
        <v>7284025</v>
      </c>
      <c r="N16" s="47">
        <v>4177</v>
      </c>
      <c r="O16" s="48">
        <v>3806150</v>
      </c>
      <c r="P16" s="38">
        <f t="shared" si="24"/>
        <v>12751</v>
      </c>
      <c r="Q16" s="19">
        <f t="shared" si="25"/>
        <v>11687801</v>
      </c>
      <c r="R16" s="19">
        <v>8591</v>
      </c>
      <c r="S16" s="19">
        <v>7913619</v>
      </c>
      <c r="T16" s="19">
        <v>4160</v>
      </c>
      <c r="U16" s="20">
        <v>3774182</v>
      </c>
      <c r="V16" s="46">
        <f t="shared" si="26"/>
        <v>11384</v>
      </c>
      <c r="W16" s="47">
        <f t="shared" si="27"/>
        <v>10137175</v>
      </c>
      <c r="X16" s="47">
        <v>7608</v>
      </c>
      <c r="Y16" s="47">
        <v>6823240</v>
      </c>
      <c r="Z16" s="47">
        <v>3776</v>
      </c>
      <c r="AA16" s="48">
        <v>3313935</v>
      </c>
      <c r="AB16" s="38">
        <f t="shared" si="28"/>
        <v>11587</v>
      </c>
      <c r="AC16" s="19">
        <f t="shared" si="29"/>
        <v>10312258</v>
      </c>
      <c r="AD16" s="19">
        <v>7926</v>
      </c>
      <c r="AE16" s="19">
        <v>6978971</v>
      </c>
      <c r="AF16" s="19">
        <v>3661</v>
      </c>
      <c r="AG16" s="20">
        <v>3333287</v>
      </c>
      <c r="AH16" s="46">
        <f t="shared" si="30"/>
        <v>9901</v>
      </c>
      <c r="AI16" s="47">
        <f t="shared" si="31"/>
        <v>9147076</v>
      </c>
      <c r="AJ16" s="47">
        <v>6813</v>
      </c>
      <c r="AK16" s="47">
        <v>6304723</v>
      </c>
      <c r="AL16" s="47">
        <v>3088</v>
      </c>
      <c r="AM16" s="48">
        <v>2842353</v>
      </c>
      <c r="AN16" s="38">
        <f t="shared" si="19"/>
        <v>11213</v>
      </c>
      <c r="AO16" s="19">
        <f t="shared" si="19"/>
        <v>9379906</v>
      </c>
      <c r="AP16" s="19">
        <v>7660</v>
      </c>
      <c r="AQ16" s="19">
        <v>6342982</v>
      </c>
      <c r="AR16" s="19">
        <v>3553</v>
      </c>
      <c r="AS16" s="20">
        <v>3036924</v>
      </c>
    </row>
    <row r="17" spans="1:45" ht="25.15" customHeight="1">
      <c r="A17" s="85"/>
      <c r="B17" s="88"/>
      <c r="C17" s="28" t="s">
        <v>9</v>
      </c>
      <c r="D17" s="70">
        <f t="shared" si="20"/>
        <v>2470</v>
      </c>
      <c r="E17" s="71">
        <f t="shared" si="21"/>
        <v>2357539</v>
      </c>
      <c r="F17" s="71">
        <v>1644</v>
      </c>
      <c r="G17" s="71">
        <v>1529723</v>
      </c>
      <c r="H17" s="71">
        <v>826</v>
      </c>
      <c r="I17" s="72">
        <v>827816</v>
      </c>
      <c r="J17" s="46">
        <f t="shared" si="22"/>
        <v>2714</v>
      </c>
      <c r="K17" s="47">
        <f t="shared" si="23"/>
        <v>2511595</v>
      </c>
      <c r="L17" s="47">
        <v>1795</v>
      </c>
      <c r="M17" s="47">
        <v>1605785</v>
      </c>
      <c r="N17" s="47">
        <v>919</v>
      </c>
      <c r="O17" s="48">
        <v>905810</v>
      </c>
      <c r="P17" s="38">
        <f t="shared" si="24"/>
        <v>2318</v>
      </c>
      <c r="Q17" s="19">
        <f t="shared" si="25"/>
        <v>2159970</v>
      </c>
      <c r="R17" s="19">
        <v>1558</v>
      </c>
      <c r="S17" s="19">
        <v>1412930</v>
      </c>
      <c r="T17" s="19">
        <v>760</v>
      </c>
      <c r="U17" s="20">
        <v>747040</v>
      </c>
      <c r="V17" s="46">
        <f t="shared" si="26"/>
        <v>2539</v>
      </c>
      <c r="W17" s="47">
        <f t="shared" si="27"/>
        <v>2478865</v>
      </c>
      <c r="X17" s="47">
        <v>1722</v>
      </c>
      <c r="Y17" s="47">
        <v>1672075</v>
      </c>
      <c r="Z17" s="47">
        <v>817</v>
      </c>
      <c r="AA17" s="48">
        <v>806790</v>
      </c>
      <c r="AB17" s="38">
        <f t="shared" si="28"/>
        <v>2558</v>
      </c>
      <c r="AC17" s="19">
        <f t="shared" si="29"/>
        <v>2318729</v>
      </c>
      <c r="AD17" s="19">
        <v>1780</v>
      </c>
      <c r="AE17" s="19">
        <v>1624622</v>
      </c>
      <c r="AF17" s="19">
        <v>778</v>
      </c>
      <c r="AG17" s="20">
        <v>694107</v>
      </c>
      <c r="AH17" s="46">
        <f t="shared" si="30"/>
        <v>2277</v>
      </c>
      <c r="AI17" s="47">
        <f t="shared" si="31"/>
        <v>2068951</v>
      </c>
      <c r="AJ17" s="47">
        <v>1511</v>
      </c>
      <c r="AK17" s="47">
        <v>1361238</v>
      </c>
      <c r="AL17" s="47">
        <v>766</v>
      </c>
      <c r="AM17" s="48">
        <v>707713</v>
      </c>
      <c r="AN17" s="38">
        <f t="shared" si="19"/>
        <v>2708</v>
      </c>
      <c r="AO17" s="19">
        <f t="shared" si="19"/>
        <v>2468677</v>
      </c>
      <c r="AP17" s="19">
        <v>1892</v>
      </c>
      <c r="AQ17" s="19">
        <v>1759767</v>
      </c>
      <c r="AR17" s="19">
        <v>816</v>
      </c>
      <c r="AS17" s="20">
        <v>708910</v>
      </c>
    </row>
    <row r="18" spans="1:45" ht="25.15" customHeight="1">
      <c r="A18" s="85"/>
      <c r="B18" s="88"/>
      <c r="C18" s="28" t="s">
        <v>10</v>
      </c>
      <c r="D18" s="70">
        <f t="shared" si="20"/>
        <v>11155</v>
      </c>
      <c r="E18" s="71">
        <f t="shared" si="21"/>
        <v>10586909</v>
      </c>
      <c r="F18" s="71">
        <v>9002</v>
      </c>
      <c r="G18" s="71">
        <v>8772458</v>
      </c>
      <c r="H18" s="71">
        <v>2153</v>
      </c>
      <c r="I18" s="72">
        <v>1814451</v>
      </c>
      <c r="J18" s="46">
        <f t="shared" si="22"/>
        <v>10868</v>
      </c>
      <c r="K18" s="47">
        <f t="shared" si="23"/>
        <v>10740210</v>
      </c>
      <c r="L18" s="47">
        <v>8890</v>
      </c>
      <c r="M18" s="47">
        <v>8832660</v>
      </c>
      <c r="N18" s="47">
        <v>1978</v>
      </c>
      <c r="O18" s="48">
        <v>1907550</v>
      </c>
      <c r="P18" s="38">
        <f t="shared" si="24"/>
        <v>11232</v>
      </c>
      <c r="Q18" s="19">
        <f t="shared" si="25"/>
        <v>10697080</v>
      </c>
      <c r="R18" s="19">
        <v>9043</v>
      </c>
      <c r="S18" s="19">
        <v>8707700</v>
      </c>
      <c r="T18" s="19">
        <v>2189</v>
      </c>
      <c r="U18" s="20">
        <v>1989380</v>
      </c>
      <c r="V18" s="46">
        <f t="shared" si="26"/>
        <v>10363</v>
      </c>
      <c r="W18" s="47">
        <f t="shared" si="27"/>
        <v>9590575</v>
      </c>
      <c r="X18" s="47">
        <v>8496</v>
      </c>
      <c r="Y18" s="47">
        <v>7992640</v>
      </c>
      <c r="Z18" s="47">
        <v>1867</v>
      </c>
      <c r="AA18" s="48">
        <v>1597935</v>
      </c>
      <c r="AB18" s="38">
        <f t="shared" si="28"/>
        <v>10480</v>
      </c>
      <c r="AC18" s="19">
        <f t="shared" si="29"/>
        <v>9826926</v>
      </c>
      <c r="AD18" s="19">
        <v>8453</v>
      </c>
      <c r="AE18" s="19">
        <v>8017908</v>
      </c>
      <c r="AF18" s="19">
        <v>2027</v>
      </c>
      <c r="AG18" s="20">
        <v>1809018</v>
      </c>
      <c r="AH18" s="46">
        <f t="shared" si="30"/>
        <v>9568</v>
      </c>
      <c r="AI18" s="47">
        <f t="shared" si="31"/>
        <v>8554902</v>
      </c>
      <c r="AJ18" s="47">
        <v>7955</v>
      </c>
      <c r="AK18" s="47">
        <v>7249977</v>
      </c>
      <c r="AL18" s="47">
        <v>1613</v>
      </c>
      <c r="AM18" s="48">
        <v>1304925</v>
      </c>
      <c r="AN18" s="38">
        <f t="shared" si="19"/>
        <v>10207</v>
      </c>
      <c r="AO18" s="19">
        <f t="shared" si="19"/>
        <v>8752022</v>
      </c>
      <c r="AP18" s="19">
        <v>8308</v>
      </c>
      <c r="AQ18" s="19">
        <v>7262251</v>
      </c>
      <c r="AR18" s="19">
        <v>1899</v>
      </c>
      <c r="AS18" s="20">
        <v>1489771</v>
      </c>
    </row>
    <row r="19" spans="1:45" ht="25.15" customHeight="1">
      <c r="A19" s="85"/>
      <c r="B19" s="88"/>
      <c r="C19" s="28" t="s">
        <v>11</v>
      </c>
      <c r="D19" s="70">
        <f t="shared" si="20"/>
        <v>5239</v>
      </c>
      <c r="E19" s="71">
        <f t="shared" si="21"/>
        <v>4453288</v>
      </c>
      <c r="F19" s="71">
        <v>3642</v>
      </c>
      <c r="G19" s="71">
        <v>3112173</v>
      </c>
      <c r="H19" s="71">
        <v>1597</v>
      </c>
      <c r="I19" s="72">
        <v>1341115</v>
      </c>
      <c r="J19" s="46">
        <f t="shared" si="22"/>
        <v>5183</v>
      </c>
      <c r="K19" s="47">
        <f t="shared" si="23"/>
        <v>4703785</v>
      </c>
      <c r="L19" s="47">
        <v>3532</v>
      </c>
      <c r="M19" s="47">
        <v>3190935</v>
      </c>
      <c r="N19" s="47">
        <v>1651</v>
      </c>
      <c r="O19" s="48">
        <v>1512850</v>
      </c>
      <c r="P19" s="38">
        <f t="shared" si="24"/>
        <v>5103</v>
      </c>
      <c r="Q19" s="19">
        <f t="shared" si="25"/>
        <v>4564175</v>
      </c>
      <c r="R19" s="19">
        <v>3498</v>
      </c>
      <c r="S19" s="19">
        <v>3131015</v>
      </c>
      <c r="T19" s="19">
        <v>1605</v>
      </c>
      <c r="U19" s="20">
        <v>1433160</v>
      </c>
      <c r="V19" s="46">
        <f t="shared" si="26"/>
        <v>4662</v>
      </c>
      <c r="W19" s="47">
        <f t="shared" si="27"/>
        <v>3932355</v>
      </c>
      <c r="X19" s="47">
        <v>3262</v>
      </c>
      <c r="Y19" s="47">
        <v>2777825</v>
      </c>
      <c r="Z19" s="47">
        <v>1400</v>
      </c>
      <c r="AA19" s="48">
        <v>1154530</v>
      </c>
      <c r="AB19" s="38">
        <f t="shared" si="28"/>
        <v>4900</v>
      </c>
      <c r="AC19" s="19">
        <f t="shared" si="29"/>
        <v>4053659</v>
      </c>
      <c r="AD19" s="19">
        <v>3474</v>
      </c>
      <c r="AE19" s="19">
        <v>2895400</v>
      </c>
      <c r="AF19" s="19">
        <v>1426</v>
      </c>
      <c r="AG19" s="20">
        <v>1158259</v>
      </c>
      <c r="AH19" s="46">
        <f t="shared" si="30"/>
        <v>4713</v>
      </c>
      <c r="AI19" s="47">
        <f t="shared" si="31"/>
        <v>4143341</v>
      </c>
      <c r="AJ19" s="47">
        <v>3235</v>
      </c>
      <c r="AK19" s="47">
        <v>2829562</v>
      </c>
      <c r="AL19" s="47">
        <v>1478</v>
      </c>
      <c r="AM19" s="48">
        <v>1313779</v>
      </c>
      <c r="AN19" s="38">
        <f t="shared" si="19"/>
        <v>5414</v>
      </c>
      <c r="AO19" s="19">
        <f t="shared" si="19"/>
        <v>4298239</v>
      </c>
      <c r="AP19" s="19">
        <v>3809</v>
      </c>
      <c r="AQ19" s="19">
        <v>3043047</v>
      </c>
      <c r="AR19" s="19">
        <v>1605</v>
      </c>
      <c r="AS19" s="20">
        <v>1255192</v>
      </c>
    </row>
    <row r="20" spans="1:45" ht="25.15" customHeight="1">
      <c r="A20" s="85"/>
      <c r="B20" s="88"/>
      <c r="C20" s="28" t="s">
        <v>14</v>
      </c>
      <c r="D20" s="70">
        <f t="shared" si="20"/>
        <v>3003</v>
      </c>
      <c r="E20" s="71">
        <f t="shared" si="21"/>
        <v>3352761</v>
      </c>
      <c r="F20" s="71">
        <v>1831</v>
      </c>
      <c r="G20" s="71">
        <v>1954744</v>
      </c>
      <c r="H20" s="71">
        <v>1172</v>
      </c>
      <c r="I20" s="72">
        <v>1398017</v>
      </c>
      <c r="J20" s="46">
        <f t="shared" si="22"/>
        <v>3186</v>
      </c>
      <c r="K20" s="47">
        <f t="shared" si="23"/>
        <v>3640305</v>
      </c>
      <c r="L20" s="47">
        <v>1846</v>
      </c>
      <c r="M20" s="47">
        <v>2029185</v>
      </c>
      <c r="N20" s="47">
        <v>1340</v>
      </c>
      <c r="O20" s="48">
        <v>1611120</v>
      </c>
      <c r="P20" s="38">
        <f t="shared" si="24"/>
        <v>2783</v>
      </c>
      <c r="Q20" s="19">
        <f t="shared" si="25"/>
        <v>3096380</v>
      </c>
      <c r="R20" s="19">
        <v>1708</v>
      </c>
      <c r="S20" s="19">
        <v>1824810</v>
      </c>
      <c r="T20" s="19">
        <v>1075</v>
      </c>
      <c r="U20" s="20">
        <v>1271570</v>
      </c>
      <c r="V20" s="46">
        <f t="shared" si="26"/>
        <v>2678</v>
      </c>
      <c r="W20" s="47">
        <f t="shared" si="27"/>
        <v>2926115</v>
      </c>
      <c r="X20" s="47">
        <v>1555</v>
      </c>
      <c r="Y20" s="47">
        <v>1660185</v>
      </c>
      <c r="Z20" s="47">
        <v>1123</v>
      </c>
      <c r="AA20" s="48">
        <v>1265930</v>
      </c>
      <c r="AB20" s="38">
        <f t="shared" si="28"/>
        <v>3575</v>
      </c>
      <c r="AC20" s="19">
        <f t="shared" si="29"/>
        <v>3933486</v>
      </c>
      <c r="AD20" s="19">
        <v>2019</v>
      </c>
      <c r="AE20" s="19">
        <v>2278943</v>
      </c>
      <c r="AF20" s="19">
        <v>1556</v>
      </c>
      <c r="AG20" s="20">
        <v>1654543</v>
      </c>
      <c r="AH20" s="46">
        <f t="shared" si="30"/>
        <v>2280</v>
      </c>
      <c r="AI20" s="47">
        <f t="shared" si="31"/>
        <v>2633238</v>
      </c>
      <c r="AJ20" s="47">
        <v>1336</v>
      </c>
      <c r="AK20" s="47">
        <v>1439714</v>
      </c>
      <c r="AL20" s="47">
        <v>944</v>
      </c>
      <c r="AM20" s="48">
        <v>1193524</v>
      </c>
      <c r="AN20" s="38">
        <f t="shared" si="19"/>
        <v>3451</v>
      </c>
      <c r="AO20" s="19">
        <f t="shared" si="19"/>
        <v>3897570</v>
      </c>
      <c r="AP20" s="19">
        <v>1959</v>
      </c>
      <c r="AQ20" s="19">
        <v>2137880</v>
      </c>
      <c r="AR20" s="19">
        <v>1492</v>
      </c>
      <c r="AS20" s="20">
        <v>1759690</v>
      </c>
    </row>
    <row r="21" spans="1:45" ht="25.15" customHeight="1">
      <c r="A21" s="85"/>
      <c r="B21" s="88"/>
      <c r="C21" s="28" t="s">
        <v>15</v>
      </c>
      <c r="D21" s="70">
        <f t="shared" si="20"/>
        <v>134</v>
      </c>
      <c r="E21" s="71">
        <f t="shared" si="21"/>
        <v>234489</v>
      </c>
      <c r="F21" s="71">
        <v>80</v>
      </c>
      <c r="G21" s="71">
        <v>140222</v>
      </c>
      <c r="H21" s="71">
        <v>54</v>
      </c>
      <c r="I21" s="72">
        <v>94267</v>
      </c>
      <c r="J21" s="46">
        <f t="shared" si="22"/>
        <v>84</v>
      </c>
      <c r="K21" s="47">
        <f t="shared" si="23"/>
        <v>154600</v>
      </c>
      <c r="L21" s="47">
        <v>63</v>
      </c>
      <c r="M21" s="47">
        <v>115140</v>
      </c>
      <c r="N21" s="47">
        <v>21</v>
      </c>
      <c r="O21" s="48">
        <v>39460</v>
      </c>
      <c r="P21" s="38">
        <f t="shared" si="24"/>
        <v>89</v>
      </c>
      <c r="Q21" s="19">
        <f t="shared" si="25"/>
        <v>153680</v>
      </c>
      <c r="R21" s="19">
        <v>68</v>
      </c>
      <c r="S21" s="19">
        <v>121115</v>
      </c>
      <c r="T21" s="19">
        <v>21</v>
      </c>
      <c r="U21" s="20">
        <v>32565</v>
      </c>
      <c r="V21" s="46">
        <f t="shared" si="26"/>
        <v>87</v>
      </c>
      <c r="W21" s="47">
        <f t="shared" si="27"/>
        <v>169940</v>
      </c>
      <c r="X21" s="47">
        <v>54</v>
      </c>
      <c r="Y21" s="47">
        <v>106510</v>
      </c>
      <c r="Z21" s="47">
        <v>33</v>
      </c>
      <c r="AA21" s="48">
        <v>63430</v>
      </c>
      <c r="AB21" s="38">
        <f t="shared" si="28"/>
        <v>248</v>
      </c>
      <c r="AC21" s="19">
        <f t="shared" si="29"/>
        <v>466080</v>
      </c>
      <c r="AD21" s="19">
        <v>94</v>
      </c>
      <c r="AE21" s="19">
        <v>181000</v>
      </c>
      <c r="AF21" s="19">
        <v>154</v>
      </c>
      <c r="AG21" s="20">
        <v>285080</v>
      </c>
      <c r="AH21" s="46">
        <f t="shared" si="30"/>
        <v>31</v>
      </c>
      <c r="AI21" s="47">
        <f t="shared" si="31"/>
        <v>59513</v>
      </c>
      <c r="AJ21" s="47">
        <v>15</v>
      </c>
      <c r="AK21" s="47">
        <v>29020</v>
      </c>
      <c r="AL21" s="47">
        <v>16</v>
      </c>
      <c r="AM21" s="48">
        <v>30493</v>
      </c>
      <c r="AN21" s="38">
        <f t="shared" si="19"/>
        <v>240</v>
      </c>
      <c r="AO21" s="19">
        <f t="shared" si="19"/>
        <v>447950</v>
      </c>
      <c r="AP21" s="19">
        <v>96</v>
      </c>
      <c r="AQ21" s="19">
        <v>176253</v>
      </c>
      <c r="AR21" s="19">
        <v>144</v>
      </c>
      <c r="AS21" s="20">
        <v>271697</v>
      </c>
    </row>
    <row r="22" spans="1:45" ht="25.15" customHeight="1">
      <c r="A22" s="85"/>
      <c r="B22" s="88"/>
      <c r="C22" s="28" t="s">
        <v>16</v>
      </c>
      <c r="D22" s="70">
        <f t="shared" si="20"/>
        <v>676</v>
      </c>
      <c r="E22" s="71">
        <f t="shared" si="21"/>
        <v>854907</v>
      </c>
      <c r="F22" s="71">
        <v>511</v>
      </c>
      <c r="G22" s="71">
        <v>600976</v>
      </c>
      <c r="H22" s="71">
        <v>165</v>
      </c>
      <c r="I22" s="72">
        <v>253931</v>
      </c>
      <c r="J22" s="46">
        <f t="shared" si="22"/>
        <v>790</v>
      </c>
      <c r="K22" s="47">
        <f t="shared" si="23"/>
        <v>952540</v>
      </c>
      <c r="L22" s="47">
        <v>600</v>
      </c>
      <c r="M22" s="47">
        <v>669375</v>
      </c>
      <c r="N22" s="47">
        <v>190</v>
      </c>
      <c r="O22" s="48">
        <v>283165</v>
      </c>
      <c r="P22" s="38">
        <f t="shared" si="24"/>
        <v>812</v>
      </c>
      <c r="Q22" s="19">
        <f t="shared" si="25"/>
        <v>952425</v>
      </c>
      <c r="R22" s="19">
        <v>623</v>
      </c>
      <c r="S22" s="19">
        <v>692375</v>
      </c>
      <c r="T22" s="19">
        <v>189</v>
      </c>
      <c r="U22" s="20">
        <v>260050</v>
      </c>
      <c r="V22" s="46">
        <f t="shared" si="26"/>
        <v>552</v>
      </c>
      <c r="W22" s="47">
        <f t="shared" si="27"/>
        <v>711340</v>
      </c>
      <c r="X22" s="47">
        <v>428</v>
      </c>
      <c r="Y22" s="47">
        <v>504155</v>
      </c>
      <c r="Z22" s="47">
        <v>124</v>
      </c>
      <c r="AA22" s="48">
        <v>207185</v>
      </c>
      <c r="AB22" s="38">
        <f t="shared" si="28"/>
        <v>551</v>
      </c>
      <c r="AC22" s="19">
        <f t="shared" si="29"/>
        <v>696366</v>
      </c>
      <c r="AD22" s="19">
        <v>439</v>
      </c>
      <c r="AE22" s="19">
        <v>500777</v>
      </c>
      <c r="AF22" s="19">
        <v>112</v>
      </c>
      <c r="AG22" s="20">
        <v>195589</v>
      </c>
      <c r="AH22" s="46">
        <f t="shared" si="30"/>
        <v>496</v>
      </c>
      <c r="AI22" s="47">
        <f t="shared" si="31"/>
        <v>606708</v>
      </c>
      <c r="AJ22" s="47">
        <v>385</v>
      </c>
      <c r="AK22" s="47">
        <v>427165</v>
      </c>
      <c r="AL22" s="47">
        <v>111</v>
      </c>
      <c r="AM22" s="48">
        <v>179543</v>
      </c>
      <c r="AN22" s="38">
        <f t="shared" si="19"/>
        <v>566</v>
      </c>
      <c r="AO22" s="19">
        <f t="shared" si="19"/>
        <v>665570</v>
      </c>
      <c r="AP22" s="19">
        <v>461</v>
      </c>
      <c r="AQ22" s="19">
        <v>496213</v>
      </c>
      <c r="AR22" s="19">
        <v>105</v>
      </c>
      <c r="AS22" s="20">
        <v>169357</v>
      </c>
    </row>
    <row r="23" spans="1:45" ht="25.15" customHeight="1">
      <c r="A23" s="85"/>
      <c r="B23" s="88"/>
      <c r="C23" s="28" t="s">
        <v>17</v>
      </c>
      <c r="D23" s="70">
        <f t="shared" si="20"/>
        <v>1</v>
      </c>
      <c r="E23" s="71">
        <f t="shared" si="21"/>
        <v>1890</v>
      </c>
      <c r="F23" s="71">
        <v>1</v>
      </c>
      <c r="G23" s="71">
        <v>1890</v>
      </c>
      <c r="H23" s="71">
        <v>0</v>
      </c>
      <c r="I23" s="72">
        <v>0</v>
      </c>
      <c r="J23" s="46">
        <f t="shared" si="22"/>
        <v>0</v>
      </c>
      <c r="K23" s="47">
        <f t="shared" si="23"/>
        <v>0</v>
      </c>
      <c r="L23" s="47">
        <v>0</v>
      </c>
      <c r="M23" s="47">
        <v>0</v>
      </c>
      <c r="N23" s="47">
        <v>0</v>
      </c>
      <c r="O23" s="48">
        <v>0</v>
      </c>
      <c r="P23" s="38">
        <f t="shared" si="24"/>
        <v>2</v>
      </c>
      <c r="Q23" s="19">
        <f t="shared" si="25"/>
        <v>3960</v>
      </c>
      <c r="R23" s="19">
        <v>2</v>
      </c>
      <c r="S23" s="19">
        <v>3960</v>
      </c>
      <c r="T23" s="19">
        <v>0</v>
      </c>
      <c r="U23" s="20">
        <v>0</v>
      </c>
      <c r="V23" s="46">
        <f t="shared" si="26"/>
        <v>0</v>
      </c>
      <c r="W23" s="47">
        <f t="shared" si="27"/>
        <v>0</v>
      </c>
      <c r="X23" s="47">
        <v>0</v>
      </c>
      <c r="Y23" s="47">
        <v>0</v>
      </c>
      <c r="Z23" s="47">
        <v>0</v>
      </c>
      <c r="AA23" s="48">
        <v>0</v>
      </c>
      <c r="AB23" s="38">
        <f t="shared" si="28"/>
        <v>113</v>
      </c>
      <c r="AC23" s="19">
        <f t="shared" si="29"/>
        <v>193827</v>
      </c>
      <c r="AD23" s="19">
        <v>66</v>
      </c>
      <c r="AE23" s="19">
        <v>101439</v>
      </c>
      <c r="AF23" s="19">
        <v>47</v>
      </c>
      <c r="AG23" s="20">
        <v>92388</v>
      </c>
      <c r="AH23" s="46">
        <f t="shared" si="30"/>
        <v>62</v>
      </c>
      <c r="AI23" s="47">
        <f t="shared" si="31"/>
        <v>89821</v>
      </c>
      <c r="AJ23" s="47">
        <v>58</v>
      </c>
      <c r="AK23" s="47">
        <v>83629</v>
      </c>
      <c r="AL23" s="47">
        <v>4</v>
      </c>
      <c r="AM23" s="48">
        <v>6192</v>
      </c>
      <c r="AN23" s="38">
        <f t="shared" ref="AN23:AO26" si="34">AP23+AR23</f>
        <v>84</v>
      </c>
      <c r="AO23" s="19">
        <f t="shared" si="34"/>
        <v>130312</v>
      </c>
      <c r="AP23" s="19">
        <v>56</v>
      </c>
      <c r="AQ23" s="19">
        <v>80078</v>
      </c>
      <c r="AR23" s="19">
        <v>28</v>
      </c>
      <c r="AS23" s="20">
        <v>50234</v>
      </c>
    </row>
    <row r="24" spans="1:45" ht="25.15" customHeight="1">
      <c r="A24" s="85"/>
      <c r="B24" s="88"/>
      <c r="C24" s="28" t="s">
        <v>18</v>
      </c>
      <c r="D24" s="70">
        <f t="shared" si="20"/>
        <v>760</v>
      </c>
      <c r="E24" s="71">
        <f t="shared" si="21"/>
        <v>990168</v>
      </c>
      <c r="F24" s="71">
        <v>414</v>
      </c>
      <c r="G24" s="71">
        <v>619084</v>
      </c>
      <c r="H24" s="71">
        <v>346</v>
      </c>
      <c r="I24" s="72">
        <v>371084</v>
      </c>
      <c r="J24" s="46">
        <f t="shared" si="22"/>
        <v>707</v>
      </c>
      <c r="K24" s="47">
        <f t="shared" si="23"/>
        <v>913825</v>
      </c>
      <c r="L24" s="47">
        <v>400</v>
      </c>
      <c r="M24" s="47">
        <v>570415</v>
      </c>
      <c r="N24" s="47">
        <v>307</v>
      </c>
      <c r="O24" s="48">
        <v>343410</v>
      </c>
      <c r="P24" s="38">
        <f t="shared" si="24"/>
        <v>749</v>
      </c>
      <c r="Q24" s="19">
        <f t="shared" si="25"/>
        <v>993850</v>
      </c>
      <c r="R24" s="19">
        <v>488</v>
      </c>
      <c r="S24" s="19">
        <v>659280</v>
      </c>
      <c r="T24" s="19">
        <v>261</v>
      </c>
      <c r="U24" s="20">
        <v>334570</v>
      </c>
      <c r="V24" s="46">
        <f t="shared" si="26"/>
        <v>416</v>
      </c>
      <c r="W24" s="47">
        <f t="shared" si="27"/>
        <v>650165</v>
      </c>
      <c r="X24" s="47">
        <v>303</v>
      </c>
      <c r="Y24" s="47">
        <v>465575</v>
      </c>
      <c r="Z24" s="47">
        <v>113</v>
      </c>
      <c r="AA24" s="48">
        <v>184590</v>
      </c>
      <c r="AB24" s="38">
        <f t="shared" si="28"/>
        <v>442</v>
      </c>
      <c r="AC24" s="19">
        <f t="shared" si="29"/>
        <v>567323</v>
      </c>
      <c r="AD24" s="19">
        <v>301</v>
      </c>
      <c r="AE24" s="19">
        <v>370630</v>
      </c>
      <c r="AF24" s="19">
        <v>141</v>
      </c>
      <c r="AG24" s="20">
        <v>196693</v>
      </c>
      <c r="AH24" s="46">
        <f t="shared" si="30"/>
        <v>362</v>
      </c>
      <c r="AI24" s="47">
        <f t="shared" si="31"/>
        <v>510147</v>
      </c>
      <c r="AJ24" s="47">
        <v>265</v>
      </c>
      <c r="AK24" s="47">
        <v>335588</v>
      </c>
      <c r="AL24" s="47">
        <v>97</v>
      </c>
      <c r="AM24" s="48">
        <v>174559</v>
      </c>
      <c r="AN24" s="38">
        <f t="shared" si="34"/>
        <v>320</v>
      </c>
      <c r="AO24" s="19">
        <f t="shared" si="34"/>
        <v>427885</v>
      </c>
      <c r="AP24" s="19">
        <v>290</v>
      </c>
      <c r="AQ24" s="19">
        <v>372755</v>
      </c>
      <c r="AR24" s="19">
        <v>30</v>
      </c>
      <c r="AS24" s="20">
        <v>55130</v>
      </c>
    </row>
    <row r="25" spans="1:45" ht="25.15" customHeight="1">
      <c r="A25" s="85"/>
      <c r="B25" s="88"/>
      <c r="C25" s="28" t="s">
        <v>19</v>
      </c>
      <c r="D25" s="70">
        <f t="shared" si="20"/>
        <v>13294</v>
      </c>
      <c r="E25" s="71">
        <f t="shared" si="21"/>
        <v>19767452</v>
      </c>
      <c r="F25" s="71">
        <v>9917</v>
      </c>
      <c r="G25" s="71">
        <v>14850641</v>
      </c>
      <c r="H25" s="71">
        <v>3377</v>
      </c>
      <c r="I25" s="72">
        <v>4916811</v>
      </c>
      <c r="J25" s="46">
        <f t="shared" si="22"/>
        <v>13189</v>
      </c>
      <c r="K25" s="47">
        <f t="shared" si="23"/>
        <v>20185885</v>
      </c>
      <c r="L25" s="47">
        <v>9891</v>
      </c>
      <c r="M25" s="47">
        <v>15245700</v>
      </c>
      <c r="N25" s="47">
        <v>3298</v>
      </c>
      <c r="O25" s="48">
        <v>4940185</v>
      </c>
      <c r="P25" s="38">
        <f t="shared" si="24"/>
        <v>14565</v>
      </c>
      <c r="Q25" s="19">
        <f t="shared" si="25"/>
        <v>21177000</v>
      </c>
      <c r="R25" s="19">
        <v>11009</v>
      </c>
      <c r="S25" s="19">
        <v>16081475</v>
      </c>
      <c r="T25" s="19">
        <v>3556</v>
      </c>
      <c r="U25" s="20">
        <v>5095525</v>
      </c>
      <c r="V25" s="46">
        <f t="shared" si="26"/>
        <v>11645</v>
      </c>
      <c r="W25" s="47">
        <f t="shared" si="27"/>
        <v>16495600</v>
      </c>
      <c r="X25" s="47">
        <v>8591</v>
      </c>
      <c r="Y25" s="47">
        <v>12132147</v>
      </c>
      <c r="Z25" s="47">
        <v>3054</v>
      </c>
      <c r="AA25" s="48">
        <v>4363453</v>
      </c>
      <c r="AB25" s="38">
        <f t="shared" si="28"/>
        <v>11012</v>
      </c>
      <c r="AC25" s="19">
        <f t="shared" si="29"/>
        <v>16234492</v>
      </c>
      <c r="AD25" s="19">
        <v>7793</v>
      </c>
      <c r="AE25" s="19">
        <v>11407386</v>
      </c>
      <c r="AF25" s="19">
        <v>3219</v>
      </c>
      <c r="AG25" s="20">
        <v>4827106</v>
      </c>
      <c r="AH25" s="46">
        <f t="shared" si="30"/>
        <v>8419</v>
      </c>
      <c r="AI25" s="47">
        <f t="shared" si="31"/>
        <v>10047980</v>
      </c>
      <c r="AJ25" s="47">
        <v>5778</v>
      </c>
      <c r="AK25" s="47">
        <v>7045460</v>
      </c>
      <c r="AL25" s="47">
        <v>2641</v>
      </c>
      <c r="AM25" s="48">
        <v>3002520</v>
      </c>
      <c r="AN25" s="38">
        <f t="shared" si="34"/>
        <v>14339</v>
      </c>
      <c r="AO25" s="19">
        <f t="shared" si="34"/>
        <v>19050445</v>
      </c>
      <c r="AP25" s="19">
        <v>10337</v>
      </c>
      <c r="AQ25" s="19">
        <v>13582568</v>
      </c>
      <c r="AR25" s="19">
        <v>4002</v>
      </c>
      <c r="AS25" s="20">
        <v>5467877</v>
      </c>
    </row>
    <row r="26" spans="1:45" ht="25.15" customHeight="1">
      <c r="A26" s="85"/>
      <c r="B26" s="88"/>
      <c r="C26" s="28" t="s">
        <v>21</v>
      </c>
      <c r="D26" s="70">
        <f t="shared" si="20"/>
        <v>563</v>
      </c>
      <c r="E26" s="71">
        <f t="shared" si="21"/>
        <v>591377</v>
      </c>
      <c r="F26" s="71">
        <v>278</v>
      </c>
      <c r="G26" s="71">
        <v>306457</v>
      </c>
      <c r="H26" s="71">
        <v>285</v>
      </c>
      <c r="I26" s="72">
        <v>284920</v>
      </c>
      <c r="J26" s="46">
        <f t="shared" si="22"/>
        <v>525</v>
      </c>
      <c r="K26" s="47">
        <f t="shared" si="23"/>
        <v>551155</v>
      </c>
      <c r="L26" s="47">
        <v>265</v>
      </c>
      <c r="M26" s="47">
        <v>294345</v>
      </c>
      <c r="N26" s="47">
        <v>260</v>
      </c>
      <c r="O26" s="48">
        <v>256810</v>
      </c>
      <c r="P26" s="38">
        <f t="shared" si="24"/>
        <v>379</v>
      </c>
      <c r="Q26" s="19">
        <f t="shared" si="25"/>
        <v>396490</v>
      </c>
      <c r="R26" s="19">
        <v>207</v>
      </c>
      <c r="S26" s="19">
        <v>229515</v>
      </c>
      <c r="T26" s="19">
        <v>172</v>
      </c>
      <c r="U26" s="20">
        <v>166975</v>
      </c>
      <c r="V26" s="46">
        <f t="shared" si="26"/>
        <v>452</v>
      </c>
      <c r="W26" s="47">
        <f t="shared" si="27"/>
        <v>446725</v>
      </c>
      <c r="X26" s="47">
        <v>259</v>
      </c>
      <c r="Y26" s="47">
        <v>255795</v>
      </c>
      <c r="Z26" s="47">
        <v>193</v>
      </c>
      <c r="AA26" s="48">
        <v>190930</v>
      </c>
      <c r="AB26" s="38">
        <f t="shared" si="28"/>
        <v>549</v>
      </c>
      <c r="AC26" s="19">
        <f t="shared" si="29"/>
        <v>812663</v>
      </c>
      <c r="AD26" s="19">
        <v>270</v>
      </c>
      <c r="AE26" s="19">
        <v>366764</v>
      </c>
      <c r="AF26" s="19">
        <v>279</v>
      </c>
      <c r="AG26" s="20">
        <v>445899</v>
      </c>
      <c r="AH26" s="46">
        <f t="shared" si="30"/>
        <v>241</v>
      </c>
      <c r="AI26" s="47">
        <f t="shared" si="31"/>
        <v>266908</v>
      </c>
      <c r="AJ26" s="47">
        <v>166</v>
      </c>
      <c r="AK26" s="47">
        <v>175758</v>
      </c>
      <c r="AL26" s="47">
        <v>75</v>
      </c>
      <c r="AM26" s="48">
        <v>91150</v>
      </c>
      <c r="AN26" s="38">
        <f t="shared" si="34"/>
        <v>772</v>
      </c>
      <c r="AO26" s="19">
        <f t="shared" si="34"/>
        <v>1037056</v>
      </c>
      <c r="AP26" s="19">
        <v>351</v>
      </c>
      <c r="AQ26" s="19">
        <v>482543</v>
      </c>
      <c r="AR26" s="19">
        <v>421</v>
      </c>
      <c r="AS26" s="20">
        <v>554513</v>
      </c>
    </row>
    <row r="27" spans="1:45" ht="25.15" customHeight="1">
      <c r="A27" s="85"/>
      <c r="B27" s="88"/>
      <c r="C27" s="28" t="s">
        <v>25</v>
      </c>
      <c r="D27" s="70">
        <f>F27+H27</f>
        <v>311</v>
      </c>
      <c r="E27" s="71">
        <f>G27+I27</f>
        <v>206815</v>
      </c>
      <c r="F27" s="71">
        <v>278</v>
      </c>
      <c r="G27" s="71">
        <v>184870</v>
      </c>
      <c r="H27" s="71">
        <v>33</v>
      </c>
      <c r="I27" s="72">
        <v>21945</v>
      </c>
      <c r="J27" s="46">
        <f>L27+N27</f>
        <v>366</v>
      </c>
      <c r="K27" s="47">
        <f>M27+O27</f>
        <v>243390</v>
      </c>
      <c r="L27" s="47">
        <v>314</v>
      </c>
      <c r="M27" s="47">
        <v>208810</v>
      </c>
      <c r="N27" s="47">
        <v>52</v>
      </c>
      <c r="O27" s="48">
        <v>34580</v>
      </c>
      <c r="P27" s="38">
        <f>R27+T27</f>
        <v>328</v>
      </c>
      <c r="Q27" s="19">
        <f>S27+U27</f>
        <v>218120</v>
      </c>
      <c r="R27" s="19">
        <v>271</v>
      </c>
      <c r="S27" s="19">
        <v>180215</v>
      </c>
      <c r="T27" s="19">
        <v>57</v>
      </c>
      <c r="U27" s="20">
        <v>37905</v>
      </c>
      <c r="V27" s="46">
        <f>X27+Z27</f>
        <v>622</v>
      </c>
      <c r="W27" s="47">
        <f>Y27+AA27</f>
        <v>413630</v>
      </c>
      <c r="X27" s="47">
        <v>552</v>
      </c>
      <c r="Y27" s="47">
        <v>367080</v>
      </c>
      <c r="Z27" s="47">
        <v>70</v>
      </c>
      <c r="AA27" s="48">
        <v>46550</v>
      </c>
      <c r="AB27" s="38">
        <f>AD27+AF27</f>
        <v>462</v>
      </c>
      <c r="AC27" s="19">
        <f>AE27+AG27</f>
        <v>307230</v>
      </c>
      <c r="AD27" s="19">
        <v>413</v>
      </c>
      <c r="AE27" s="19">
        <v>274645</v>
      </c>
      <c r="AF27" s="19">
        <v>49</v>
      </c>
      <c r="AG27" s="20">
        <v>32585</v>
      </c>
      <c r="AH27" s="46">
        <f>AJ27+AL27</f>
        <v>719</v>
      </c>
      <c r="AI27" s="47">
        <f>AK27+AM27</f>
        <v>455127</v>
      </c>
      <c r="AJ27" s="47">
        <v>674</v>
      </c>
      <c r="AK27" s="47">
        <v>426642</v>
      </c>
      <c r="AL27" s="47">
        <v>45</v>
      </c>
      <c r="AM27" s="48">
        <v>28485</v>
      </c>
      <c r="AN27" s="38">
        <f>AP27+AR27</f>
        <v>1015</v>
      </c>
      <c r="AO27" s="19">
        <f>AQ27+AS27</f>
        <v>642495</v>
      </c>
      <c r="AP27" s="19">
        <v>814</v>
      </c>
      <c r="AQ27" s="19">
        <v>515262</v>
      </c>
      <c r="AR27" s="19">
        <v>201</v>
      </c>
      <c r="AS27" s="20">
        <v>127233</v>
      </c>
    </row>
    <row r="28" spans="1:45" ht="25.15" customHeight="1">
      <c r="A28" s="85"/>
      <c r="B28" s="88"/>
      <c r="C28" s="28" t="s">
        <v>26</v>
      </c>
      <c r="D28" s="70">
        <f>F28+H28</f>
        <v>0</v>
      </c>
      <c r="E28" s="71">
        <f>G28+I28</f>
        <v>0</v>
      </c>
      <c r="F28" s="71">
        <v>0</v>
      </c>
      <c r="G28" s="71">
        <v>0</v>
      </c>
      <c r="H28" s="71">
        <v>0</v>
      </c>
      <c r="I28" s="72">
        <v>0</v>
      </c>
      <c r="J28" s="46">
        <f>L28+N28</f>
        <v>0</v>
      </c>
      <c r="K28" s="47">
        <f>M28+O28</f>
        <v>0</v>
      </c>
      <c r="L28" s="47">
        <v>0</v>
      </c>
      <c r="M28" s="47">
        <v>0</v>
      </c>
      <c r="N28" s="47">
        <v>0</v>
      </c>
      <c r="O28" s="48">
        <v>0</v>
      </c>
      <c r="P28" s="38">
        <f>R28+T28</f>
        <v>0</v>
      </c>
      <c r="Q28" s="19">
        <f>S28+U28</f>
        <v>0</v>
      </c>
      <c r="R28" s="19">
        <v>0</v>
      </c>
      <c r="S28" s="19">
        <v>0</v>
      </c>
      <c r="T28" s="19">
        <v>0</v>
      </c>
      <c r="U28" s="20">
        <v>0</v>
      </c>
      <c r="V28" s="46">
        <f>X28+Z28</f>
        <v>0</v>
      </c>
      <c r="W28" s="47">
        <f>Y28+AA28</f>
        <v>0</v>
      </c>
      <c r="X28" s="47">
        <v>0</v>
      </c>
      <c r="Y28" s="47">
        <v>0</v>
      </c>
      <c r="Z28" s="47">
        <v>0</v>
      </c>
      <c r="AA28" s="48">
        <v>0</v>
      </c>
      <c r="AB28" s="38">
        <f>AD28+AF28</f>
        <v>0</v>
      </c>
      <c r="AC28" s="19">
        <f>AE28+AG28</f>
        <v>0</v>
      </c>
      <c r="AD28" s="19">
        <v>0</v>
      </c>
      <c r="AE28" s="19">
        <v>0</v>
      </c>
      <c r="AF28" s="19">
        <v>0</v>
      </c>
      <c r="AG28" s="20">
        <v>0</v>
      </c>
      <c r="AH28" s="46">
        <f>AJ28+AL28</f>
        <v>0</v>
      </c>
      <c r="AI28" s="47">
        <f>AK28+AM28</f>
        <v>0</v>
      </c>
      <c r="AJ28" s="47">
        <v>0</v>
      </c>
      <c r="AK28" s="47">
        <v>0</v>
      </c>
      <c r="AL28" s="47">
        <v>0</v>
      </c>
      <c r="AM28" s="48">
        <v>0</v>
      </c>
      <c r="AN28" s="38">
        <f>AP28+AR28</f>
        <v>0</v>
      </c>
      <c r="AO28" s="19">
        <f>AQ28+AS28</f>
        <v>0</v>
      </c>
      <c r="AP28" s="19">
        <v>0</v>
      </c>
      <c r="AQ28" s="19">
        <v>0</v>
      </c>
      <c r="AR28" s="19">
        <v>0</v>
      </c>
      <c r="AS28" s="20">
        <v>0</v>
      </c>
    </row>
    <row r="29" spans="1:45" ht="29.45" customHeight="1">
      <c r="A29" s="84" t="s">
        <v>99</v>
      </c>
      <c r="B29" s="86" t="s">
        <v>82</v>
      </c>
      <c r="C29" s="27" t="s">
        <v>0</v>
      </c>
      <c r="D29" s="67">
        <f t="shared" ref="D29:I29" si="35">SUM(D30:D41)</f>
        <v>256879</v>
      </c>
      <c r="E29" s="68">
        <f>SUM(E30:E41)-1128730</f>
        <v>270766477</v>
      </c>
      <c r="F29" s="68">
        <f t="shared" si="35"/>
        <v>178618</v>
      </c>
      <c r="G29" s="68">
        <f t="shared" si="35"/>
        <v>187544612</v>
      </c>
      <c r="H29" s="68">
        <f t="shared" si="35"/>
        <v>78261</v>
      </c>
      <c r="I29" s="69">
        <f t="shared" si="35"/>
        <v>84350595</v>
      </c>
      <c r="J29" s="43">
        <f t="shared" ref="J29:O29" si="36">SUM(J30:J41)</f>
        <v>256175</v>
      </c>
      <c r="K29" s="44">
        <f t="shared" si="36"/>
        <v>275115540</v>
      </c>
      <c r="L29" s="44">
        <f t="shared" si="36"/>
        <v>178226</v>
      </c>
      <c r="M29" s="44">
        <f t="shared" si="36"/>
        <v>189124140</v>
      </c>
      <c r="N29" s="44">
        <f t="shared" si="36"/>
        <v>77949</v>
      </c>
      <c r="O29" s="45">
        <f t="shared" si="36"/>
        <v>85991400</v>
      </c>
      <c r="P29" s="37">
        <f t="shared" ref="P29:U29" si="37">SUM(P30:P41)</f>
        <v>267199</v>
      </c>
      <c r="Q29" s="17">
        <f t="shared" si="37"/>
        <v>280480341</v>
      </c>
      <c r="R29" s="17">
        <f t="shared" si="37"/>
        <v>187002</v>
      </c>
      <c r="S29" s="17">
        <f t="shared" si="37"/>
        <v>194113579</v>
      </c>
      <c r="T29" s="17">
        <f t="shared" si="37"/>
        <v>80197</v>
      </c>
      <c r="U29" s="18">
        <f t="shared" si="37"/>
        <v>86366762</v>
      </c>
      <c r="V29" s="43">
        <f t="shared" ref="V29:AA29" si="38">SUM(V30:V41)</f>
        <v>244059</v>
      </c>
      <c r="W29" s="44">
        <f t="shared" si="38"/>
        <v>254854213</v>
      </c>
      <c r="X29" s="44">
        <f t="shared" si="38"/>
        <v>171564</v>
      </c>
      <c r="Y29" s="44">
        <f t="shared" si="38"/>
        <v>177415931</v>
      </c>
      <c r="Z29" s="44">
        <f t="shared" si="38"/>
        <v>72495</v>
      </c>
      <c r="AA29" s="45">
        <f t="shared" si="38"/>
        <v>77438282</v>
      </c>
      <c r="AB29" s="37">
        <f t="shared" ref="AB29:AG29" si="39">SUM(AB30:AB41)</f>
        <v>253691</v>
      </c>
      <c r="AC29" s="17">
        <f t="shared" si="39"/>
        <v>268661302</v>
      </c>
      <c r="AD29" s="17">
        <f t="shared" si="39"/>
        <v>178086</v>
      </c>
      <c r="AE29" s="17">
        <f t="shared" si="39"/>
        <v>185015052</v>
      </c>
      <c r="AF29" s="17">
        <f t="shared" si="39"/>
        <v>75605</v>
      </c>
      <c r="AG29" s="18">
        <f t="shared" si="39"/>
        <v>83646250</v>
      </c>
      <c r="AH29" s="43">
        <f t="shared" ref="AH29:AM29" si="40">SUM(AH30:AH41)</f>
        <v>222451</v>
      </c>
      <c r="AI29" s="44">
        <f t="shared" si="40"/>
        <v>227257438</v>
      </c>
      <c r="AJ29" s="44">
        <f t="shared" si="40"/>
        <v>156201</v>
      </c>
      <c r="AK29" s="44">
        <f t="shared" si="40"/>
        <v>156320331</v>
      </c>
      <c r="AL29" s="44">
        <f t="shared" si="40"/>
        <v>66250</v>
      </c>
      <c r="AM29" s="45">
        <f t="shared" si="40"/>
        <v>70937107</v>
      </c>
      <c r="AN29" s="37">
        <f t="shared" ref="AN29:AS29" si="41">SUM(AN30:AN41)</f>
        <v>255385</v>
      </c>
      <c r="AO29" s="17">
        <f t="shared" si="41"/>
        <v>263575988</v>
      </c>
      <c r="AP29" s="17">
        <f t="shared" si="41"/>
        <v>177559</v>
      </c>
      <c r="AQ29" s="17">
        <f t="shared" si="41"/>
        <v>179137043</v>
      </c>
      <c r="AR29" s="17">
        <f t="shared" si="41"/>
        <v>77826</v>
      </c>
      <c r="AS29" s="18">
        <f t="shared" si="41"/>
        <v>84438945</v>
      </c>
    </row>
    <row r="30" spans="1:45" ht="29.45" customHeight="1">
      <c r="A30" s="89"/>
      <c r="B30" s="88"/>
      <c r="C30" s="28" t="s">
        <v>76</v>
      </c>
      <c r="D30" s="70">
        <f t="shared" ref="D30:D41" si="42">F30+H30</f>
        <v>0</v>
      </c>
      <c r="E30" s="71">
        <f t="shared" ref="E30:E41" si="43">G30+I30</f>
        <v>0</v>
      </c>
      <c r="F30" s="71">
        <v>0</v>
      </c>
      <c r="G30" s="71">
        <v>0</v>
      </c>
      <c r="H30" s="71">
        <v>0</v>
      </c>
      <c r="I30" s="72">
        <v>0</v>
      </c>
      <c r="J30" s="46">
        <f t="shared" ref="J30:J41" si="44">L30+N30</f>
        <v>0</v>
      </c>
      <c r="K30" s="47">
        <f t="shared" ref="K30:K41" si="45">M30+O30</f>
        <v>0</v>
      </c>
      <c r="L30" s="47">
        <v>0</v>
      </c>
      <c r="M30" s="47">
        <v>0</v>
      </c>
      <c r="N30" s="47">
        <v>0</v>
      </c>
      <c r="O30" s="48">
        <v>0</v>
      </c>
      <c r="P30" s="38">
        <f t="shared" ref="P30:P41" si="46">R30+T30</f>
        <v>0</v>
      </c>
      <c r="Q30" s="19">
        <f t="shared" ref="Q30:Q41" si="47">S30+U30</f>
        <v>0</v>
      </c>
      <c r="R30" s="19">
        <v>0</v>
      </c>
      <c r="S30" s="19">
        <v>0</v>
      </c>
      <c r="T30" s="19">
        <v>0</v>
      </c>
      <c r="U30" s="20">
        <v>0</v>
      </c>
      <c r="V30" s="46">
        <f t="shared" ref="V30:V41" si="48">X30+Z30</f>
        <v>0</v>
      </c>
      <c r="W30" s="47">
        <f t="shared" ref="W30:W41" si="49">Y30+AA30</f>
        <v>0</v>
      </c>
      <c r="X30" s="47">
        <v>0</v>
      </c>
      <c r="Y30" s="47">
        <v>0</v>
      </c>
      <c r="Z30" s="47">
        <v>0</v>
      </c>
      <c r="AA30" s="48">
        <v>0</v>
      </c>
      <c r="AB30" s="38">
        <f t="shared" ref="AB30:AB41" si="50">AD30+AF30</f>
        <v>0</v>
      </c>
      <c r="AC30" s="19">
        <f t="shared" ref="AC30:AC41" si="51">AE30+AG30</f>
        <v>0</v>
      </c>
      <c r="AD30" s="19">
        <v>0</v>
      </c>
      <c r="AE30" s="19">
        <v>0</v>
      </c>
      <c r="AF30" s="19">
        <v>0</v>
      </c>
      <c r="AG30" s="20">
        <v>0</v>
      </c>
      <c r="AH30" s="46">
        <f t="shared" ref="AH30:AH41" si="52">AJ30+AL30</f>
        <v>0</v>
      </c>
      <c r="AI30" s="47">
        <f t="shared" ref="AI30:AI41" si="53">AK30+AM30</f>
        <v>0</v>
      </c>
      <c r="AJ30" s="47">
        <v>0</v>
      </c>
      <c r="AK30" s="47">
        <v>0</v>
      </c>
      <c r="AL30" s="47">
        <v>0</v>
      </c>
      <c r="AM30" s="48">
        <v>0</v>
      </c>
      <c r="AN30" s="38">
        <f t="shared" ref="AN30:AO41" si="54">AP30+AR30</f>
        <v>0</v>
      </c>
      <c r="AO30" s="19">
        <f t="shared" si="54"/>
        <v>0</v>
      </c>
      <c r="AP30" s="19">
        <v>0</v>
      </c>
      <c r="AQ30" s="19">
        <v>0</v>
      </c>
      <c r="AR30" s="19">
        <v>0</v>
      </c>
      <c r="AS30" s="20">
        <v>0</v>
      </c>
    </row>
    <row r="31" spans="1:45" ht="29.45" customHeight="1">
      <c r="A31" s="89"/>
      <c r="B31" s="88"/>
      <c r="C31" s="29" t="s">
        <v>36</v>
      </c>
      <c r="D31" s="70">
        <f t="shared" si="42"/>
        <v>372</v>
      </c>
      <c r="E31" s="71">
        <f t="shared" si="43"/>
        <v>340822</v>
      </c>
      <c r="F31" s="71">
        <v>307</v>
      </c>
      <c r="G31" s="71">
        <v>280830</v>
      </c>
      <c r="H31" s="71">
        <v>65</v>
      </c>
      <c r="I31" s="72">
        <v>59992</v>
      </c>
      <c r="J31" s="46">
        <f t="shared" si="44"/>
        <v>478</v>
      </c>
      <c r="K31" s="47">
        <f t="shared" si="45"/>
        <v>439060</v>
      </c>
      <c r="L31" s="47">
        <v>347</v>
      </c>
      <c r="M31" s="47">
        <v>322245</v>
      </c>
      <c r="N31" s="47">
        <v>131</v>
      </c>
      <c r="O31" s="48">
        <v>116815</v>
      </c>
      <c r="P31" s="38">
        <f t="shared" si="46"/>
        <v>587</v>
      </c>
      <c r="Q31" s="19">
        <f t="shared" si="47"/>
        <v>543780</v>
      </c>
      <c r="R31" s="19">
        <v>415</v>
      </c>
      <c r="S31" s="19">
        <v>398525</v>
      </c>
      <c r="T31" s="19">
        <v>172</v>
      </c>
      <c r="U31" s="20">
        <v>145255</v>
      </c>
      <c r="V31" s="46">
        <f t="shared" si="48"/>
        <v>482</v>
      </c>
      <c r="W31" s="47">
        <f t="shared" si="49"/>
        <v>439820</v>
      </c>
      <c r="X31" s="47">
        <v>384</v>
      </c>
      <c r="Y31" s="47">
        <v>353243</v>
      </c>
      <c r="Z31" s="47">
        <v>98</v>
      </c>
      <c r="AA31" s="48">
        <v>86577</v>
      </c>
      <c r="AB31" s="38">
        <f t="shared" si="50"/>
        <v>572</v>
      </c>
      <c r="AC31" s="19">
        <f t="shared" si="51"/>
        <v>537353</v>
      </c>
      <c r="AD31" s="19">
        <v>407</v>
      </c>
      <c r="AE31" s="19">
        <v>382279</v>
      </c>
      <c r="AF31" s="19">
        <v>165</v>
      </c>
      <c r="AG31" s="20">
        <v>155074</v>
      </c>
      <c r="AH31" s="46">
        <f t="shared" si="52"/>
        <v>501</v>
      </c>
      <c r="AI31" s="47">
        <f t="shared" si="53"/>
        <v>431477</v>
      </c>
      <c r="AJ31" s="47">
        <v>346</v>
      </c>
      <c r="AK31" s="47">
        <v>295212</v>
      </c>
      <c r="AL31" s="47">
        <v>155</v>
      </c>
      <c r="AM31" s="48">
        <v>136265</v>
      </c>
      <c r="AN31" s="38">
        <f t="shared" si="54"/>
        <v>600</v>
      </c>
      <c r="AO31" s="19">
        <f t="shared" si="54"/>
        <v>529952</v>
      </c>
      <c r="AP31" s="19">
        <v>431</v>
      </c>
      <c r="AQ31" s="19">
        <v>361905</v>
      </c>
      <c r="AR31" s="19">
        <v>169</v>
      </c>
      <c r="AS31" s="20">
        <v>168047</v>
      </c>
    </row>
    <row r="32" spans="1:45" ht="29.45" customHeight="1">
      <c r="A32" s="89"/>
      <c r="B32" s="88"/>
      <c r="C32" s="29" t="s">
        <v>37</v>
      </c>
      <c r="D32" s="70">
        <f t="shared" si="42"/>
        <v>9883</v>
      </c>
      <c r="E32" s="71">
        <f t="shared" si="43"/>
        <v>9776367</v>
      </c>
      <c r="F32" s="71">
        <v>6247</v>
      </c>
      <c r="G32" s="71">
        <v>6130610</v>
      </c>
      <c r="H32" s="71">
        <v>3636</v>
      </c>
      <c r="I32" s="72">
        <v>3645757</v>
      </c>
      <c r="J32" s="46">
        <f t="shared" si="44"/>
        <v>10621</v>
      </c>
      <c r="K32" s="47">
        <f t="shared" si="45"/>
        <v>10682615</v>
      </c>
      <c r="L32" s="47">
        <v>6746</v>
      </c>
      <c r="M32" s="47">
        <v>6689620</v>
      </c>
      <c r="N32" s="47">
        <v>3875</v>
      </c>
      <c r="O32" s="48">
        <v>3992995</v>
      </c>
      <c r="P32" s="38">
        <f t="shared" si="46"/>
        <v>11419</v>
      </c>
      <c r="Q32" s="19">
        <f t="shared" si="47"/>
        <v>11120890</v>
      </c>
      <c r="R32" s="19">
        <v>7193</v>
      </c>
      <c r="S32" s="19">
        <v>6899875</v>
      </c>
      <c r="T32" s="19">
        <v>4226</v>
      </c>
      <c r="U32" s="20">
        <v>4221015</v>
      </c>
      <c r="V32" s="46">
        <f t="shared" si="48"/>
        <v>9669</v>
      </c>
      <c r="W32" s="47">
        <f t="shared" si="49"/>
        <v>9337198</v>
      </c>
      <c r="X32" s="47">
        <v>6028</v>
      </c>
      <c r="Y32" s="47">
        <v>5757852</v>
      </c>
      <c r="Z32" s="47">
        <v>3641</v>
      </c>
      <c r="AA32" s="48">
        <v>3579346</v>
      </c>
      <c r="AB32" s="38">
        <f t="shared" si="50"/>
        <v>10087</v>
      </c>
      <c r="AC32" s="19">
        <f t="shared" si="51"/>
        <v>9856700</v>
      </c>
      <c r="AD32" s="19">
        <v>6062</v>
      </c>
      <c r="AE32" s="19">
        <v>5696560</v>
      </c>
      <c r="AF32" s="19">
        <v>4025</v>
      </c>
      <c r="AG32" s="20">
        <v>4160140</v>
      </c>
      <c r="AH32" s="46">
        <f t="shared" si="52"/>
        <v>8925</v>
      </c>
      <c r="AI32" s="47">
        <f t="shared" si="53"/>
        <v>8477877</v>
      </c>
      <c r="AJ32" s="47">
        <v>5517</v>
      </c>
      <c r="AK32" s="47">
        <v>5071664</v>
      </c>
      <c r="AL32" s="47">
        <v>3408</v>
      </c>
      <c r="AM32" s="48">
        <v>3406213</v>
      </c>
      <c r="AN32" s="38">
        <f t="shared" si="54"/>
        <v>9268</v>
      </c>
      <c r="AO32" s="19">
        <f t="shared" si="54"/>
        <v>9005492</v>
      </c>
      <c r="AP32" s="19">
        <v>5568</v>
      </c>
      <c r="AQ32" s="19">
        <v>5203331</v>
      </c>
      <c r="AR32" s="19">
        <v>3700</v>
      </c>
      <c r="AS32" s="20">
        <v>3802161</v>
      </c>
    </row>
    <row r="33" spans="1:45" ht="29.45" customHeight="1">
      <c r="A33" s="89"/>
      <c r="B33" s="88"/>
      <c r="C33" s="29" t="s">
        <v>38</v>
      </c>
      <c r="D33" s="70">
        <f t="shared" si="42"/>
        <v>32409</v>
      </c>
      <c r="E33" s="71">
        <f t="shared" si="43"/>
        <v>34101276</v>
      </c>
      <c r="F33" s="71">
        <v>21254</v>
      </c>
      <c r="G33" s="71">
        <v>22032495</v>
      </c>
      <c r="H33" s="71">
        <v>11155</v>
      </c>
      <c r="I33" s="72">
        <v>12068781</v>
      </c>
      <c r="J33" s="46">
        <f t="shared" si="44"/>
        <v>32322</v>
      </c>
      <c r="K33" s="47">
        <f t="shared" si="45"/>
        <v>34857840</v>
      </c>
      <c r="L33" s="47">
        <v>21278</v>
      </c>
      <c r="M33" s="47">
        <v>22538770</v>
      </c>
      <c r="N33" s="47">
        <v>11044</v>
      </c>
      <c r="O33" s="48">
        <v>12319070</v>
      </c>
      <c r="P33" s="38">
        <f t="shared" si="46"/>
        <v>34678</v>
      </c>
      <c r="Q33" s="19">
        <f t="shared" si="47"/>
        <v>36463471</v>
      </c>
      <c r="R33" s="19">
        <v>23165</v>
      </c>
      <c r="S33" s="19">
        <v>24014473</v>
      </c>
      <c r="T33" s="19">
        <v>11513</v>
      </c>
      <c r="U33" s="20">
        <v>12448998</v>
      </c>
      <c r="V33" s="46">
        <f t="shared" si="48"/>
        <v>29788</v>
      </c>
      <c r="W33" s="47">
        <f t="shared" si="49"/>
        <v>30971802</v>
      </c>
      <c r="X33" s="47">
        <v>20308</v>
      </c>
      <c r="Y33" s="47">
        <v>20918617</v>
      </c>
      <c r="Z33" s="47">
        <v>9480</v>
      </c>
      <c r="AA33" s="48">
        <v>10053185</v>
      </c>
      <c r="AB33" s="38">
        <f t="shared" si="50"/>
        <v>31617</v>
      </c>
      <c r="AC33" s="19">
        <f t="shared" si="51"/>
        <v>33432675</v>
      </c>
      <c r="AD33" s="19">
        <v>21844</v>
      </c>
      <c r="AE33" s="19">
        <v>22554597</v>
      </c>
      <c r="AF33" s="19">
        <v>9773</v>
      </c>
      <c r="AG33" s="20">
        <v>10878078</v>
      </c>
      <c r="AH33" s="46">
        <f t="shared" si="52"/>
        <v>27677</v>
      </c>
      <c r="AI33" s="47">
        <f t="shared" si="53"/>
        <v>28433021</v>
      </c>
      <c r="AJ33" s="47">
        <v>19454</v>
      </c>
      <c r="AK33" s="47">
        <v>19476108</v>
      </c>
      <c r="AL33" s="47">
        <v>8223</v>
      </c>
      <c r="AM33" s="48">
        <v>8956913</v>
      </c>
      <c r="AN33" s="38">
        <f t="shared" si="54"/>
        <v>33255</v>
      </c>
      <c r="AO33" s="19">
        <f t="shared" si="54"/>
        <v>35231677</v>
      </c>
      <c r="AP33" s="19">
        <v>23475</v>
      </c>
      <c r="AQ33" s="19">
        <v>24078689</v>
      </c>
      <c r="AR33" s="19">
        <v>9780</v>
      </c>
      <c r="AS33" s="20">
        <v>11152988</v>
      </c>
    </row>
    <row r="34" spans="1:45" ht="29.45" customHeight="1">
      <c r="A34" s="89"/>
      <c r="B34" s="88"/>
      <c r="C34" s="29" t="s">
        <v>39</v>
      </c>
      <c r="D34" s="70">
        <f t="shared" si="42"/>
        <v>42206</v>
      </c>
      <c r="E34" s="71">
        <f t="shared" si="43"/>
        <v>45011403</v>
      </c>
      <c r="F34" s="71">
        <v>29367</v>
      </c>
      <c r="G34" s="71">
        <v>31051537</v>
      </c>
      <c r="H34" s="71">
        <v>12839</v>
      </c>
      <c r="I34" s="72">
        <v>13959866</v>
      </c>
      <c r="J34" s="46">
        <f t="shared" si="44"/>
        <v>42153</v>
      </c>
      <c r="K34" s="47">
        <f t="shared" si="45"/>
        <v>46078565</v>
      </c>
      <c r="L34" s="47">
        <v>29558</v>
      </c>
      <c r="M34" s="47">
        <v>31883630</v>
      </c>
      <c r="N34" s="47">
        <v>12595</v>
      </c>
      <c r="O34" s="48">
        <v>14194935</v>
      </c>
      <c r="P34" s="38">
        <f t="shared" si="46"/>
        <v>46643</v>
      </c>
      <c r="Q34" s="19">
        <f t="shared" si="47"/>
        <v>50501186</v>
      </c>
      <c r="R34" s="19">
        <v>33185</v>
      </c>
      <c r="S34" s="19">
        <v>35385188</v>
      </c>
      <c r="T34" s="19">
        <v>13458</v>
      </c>
      <c r="U34" s="20">
        <v>15115998</v>
      </c>
      <c r="V34" s="46">
        <f t="shared" si="48"/>
        <v>41676</v>
      </c>
      <c r="W34" s="47">
        <f t="shared" si="49"/>
        <v>44494610</v>
      </c>
      <c r="X34" s="47">
        <v>29952</v>
      </c>
      <c r="Y34" s="47">
        <v>31615946</v>
      </c>
      <c r="Z34" s="47">
        <v>11724</v>
      </c>
      <c r="AA34" s="48">
        <v>12878664</v>
      </c>
      <c r="AB34" s="38">
        <f t="shared" si="50"/>
        <v>47087</v>
      </c>
      <c r="AC34" s="19">
        <f t="shared" si="51"/>
        <v>51673155</v>
      </c>
      <c r="AD34" s="19">
        <v>33975</v>
      </c>
      <c r="AE34" s="19">
        <v>36418727</v>
      </c>
      <c r="AF34" s="19">
        <v>13112</v>
      </c>
      <c r="AG34" s="20">
        <v>15254428</v>
      </c>
      <c r="AH34" s="46">
        <f t="shared" si="52"/>
        <v>43266</v>
      </c>
      <c r="AI34" s="47">
        <f t="shared" si="53"/>
        <v>45625450</v>
      </c>
      <c r="AJ34" s="47">
        <v>31260</v>
      </c>
      <c r="AK34" s="47">
        <v>32253904</v>
      </c>
      <c r="AL34" s="47">
        <v>12006</v>
      </c>
      <c r="AM34" s="48">
        <v>13371546</v>
      </c>
      <c r="AN34" s="38">
        <f t="shared" si="54"/>
        <v>52595</v>
      </c>
      <c r="AO34" s="19">
        <f t="shared" si="54"/>
        <v>57041829</v>
      </c>
      <c r="AP34" s="19">
        <v>37655</v>
      </c>
      <c r="AQ34" s="19">
        <v>39702088</v>
      </c>
      <c r="AR34" s="19">
        <v>14940</v>
      </c>
      <c r="AS34" s="20">
        <v>17339741</v>
      </c>
    </row>
    <row r="35" spans="1:45" ht="29.45" customHeight="1">
      <c r="A35" s="89"/>
      <c r="B35" s="88"/>
      <c r="C35" s="29" t="s">
        <v>40</v>
      </c>
      <c r="D35" s="70">
        <f t="shared" si="42"/>
        <v>49267</v>
      </c>
      <c r="E35" s="71">
        <f t="shared" si="43"/>
        <v>53729176</v>
      </c>
      <c r="F35" s="71">
        <v>34871</v>
      </c>
      <c r="G35" s="71">
        <v>37642878</v>
      </c>
      <c r="H35" s="71">
        <v>14396</v>
      </c>
      <c r="I35" s="72">
        <v>16086298</v>
      </c>
      <c r="J35" s="46">
        <f t="shared" si="44"/>
        <v>50232</v>
      </c>
      <c r="K35" s="47">
        <f t="shared" si="45"/>
        <v>55842930</v>
      </c>
      <c r="L35" s="47">
        <v>35513</v>
      </c>
      <c r="M35" s="47">
        <v>38857890</v>
      </c>
      <c r="N35" s="47">
        <v>14719</v>
      </c>
      <c r="O35" s="48">
        <v>16985040</v>
      </c>
      <c r="P35" s="38">
        <f t="shared" si="46"/>
        <v>53874</v>
      </c>
      <c r="Q35" s="19">
        <f t="shared" si="47"/>
        <v>58823881</v>
      </c>
      <c r="R35" s="19">
        <v>38244</v>
      </c>
      <c r="S35" s="19">
        <v>41190996</v>
      </c>
      <c r="T35" s="19">
        <v>15630</v>
      </c>
      <c r="U35" s="20">
        <v>17632885</v>
      </c>
      <c r="V35" s="46">
        <f t="shared" si="48"/>
        <v>49002</v>
      </c>
      <c r="W35" s="47">
        <f t="shared" si="49"/>
        <v>53167653</v>
      </c>
      <c r="X35" s="47">
        <v>35047</v>
      </c>
      <c r="Y35" s="47">
        <v>37509607</v>
      </c>
      <c r="Z35" s="47">
        <v>13955</v>
      </c>
      <c r="AA35" s="48">
        <v>15658046</v>
      </c>
      <c r="AB35" s="38">
        <f t="shared" si="50"/>
        <v>51089</v>
      </c>
      <c r="AC35" s="19">
        <f t="shared" si="51"/>
        <v>56579041</v>
      </c>
      <c r="AD35" s="19">
        <v>36432</v>
      </c>
      <c r="AE35" s="19">
        <v>39284106</v>
      </c>
      <c r="AF35" s="19">
        <v>14657</v>
      </c>
      <c r="AG35" s="20">
        <v>17294935</v>
      </c>
      <c r="AH35" s="46">
        <f t="shared" si="52"/>
        <v>44232</v>
      </c>
      <c r="AI35" s="47">
        <f t="shared" si="53"/>
        <v>46930577</v>
      </c>
      <c r="AJ35" s="47">
        <v>31522</v>
      </c>
      <c r="AK35" s="47">
        <v>32494313</v>
      </c>
      <c r="AL35" s="47">
        <v>12710</v>
      </c>
      <c r="AM35" s="48">
        <v>14436264</v>
      </c>
      <c r="AN35" s="38">
        <f t="shared" si="54"/>
        <v>50091</v>
      </c>
      <c r="AO35" s="19">
        <f t="shared" si="54"/>
        <v>53521043</v>
      </c>
      <c r="AP35" s="19">
        <v>35295</v>
      </c>
      <c r="AQ35" s="19">
        <v>36605186</v>
      </c>
      <c r="AR35" s="19">
        <v>14796</v>
      </c>
      <c r="AS35" s="20">
        <v>16915857</v>
      </c>
    </row>
    <row r="36" spans="1:45" ht="29.45" customHeight="1">
      <c r="A36" s="89"/>
      <c r="B36" s="88"/>
      <c r="C36" s="29" t="s">
        <v>41</v>
      </c>
      <c r="D36" s="70">
        <f t="shared" si="42"/>
        <v>45392</v>
      </c>
      <c r="E36" s="71">
        <f t="shared" si="43"/>
        <v>49566317</v>
      </c>
      <c r="F36" s="71">
        <v>32035</v>
      </c>
      <c r="G36" s="71">
        <v>34614273</v>
      </c>
      <c r="H36" s="71">
        <v>13357</v>
      </c>
      <c r="I36" s="72">
        <v>14952044</v>
      </c>
      <c r="J36" s="46">
        <f t="shared" si="44"/>
        <v>43928</v>
      </c>
      <c r="K36" s="47">
        <f t="shared" si="45"/>
        <v>48326220</v>
      </c>
      <c r="L36" s="47">
        <v>30976</v>
      </c>
      <c r="M36" s="47">
        <v>33592220</v>
      </c>
      <c r="N36" s="47">
        <v>12952</v>
      </c>
      <c r="O36" s="48">
        <v>14734000</v>
      </c>
      <c r="P36" s="38">
        <f t="shared" si="46"/>
        <v>43424</v>
      </c>
      <c r="Q36" s="19">
        <f t="shared" si="47"/>
        <v>46353373</v>
      </c>
      <c r="R36" s="19">
        <v>30849</v>
      </c>
      <c r="S36" s="19">
        <v>32473693</v>
      </c>
      <c r="T36" s="19">
        <v>12575</v>
      </c>
      <c r="U36" s="20">
        <v>13879680</v>
      </c>
      <c r="V36" s="46">
        <f t="shared" si="48"/>
        <v>39055</v>
      </c>
      <c r="W36" s="47">
        <f t="shared" si="49"/>
        <v>41612729</v>
      </c>
      <c r="X36" s="47">
        <v>27474</v>
      </c>
      <c r="Y36" s="47">
        <v>28677870</v>
      </c>
      <c r="Z36" s="47">
        <v>11581</v>
      </c>
      <c r="AA36" s="48">
        <v>12934859</v>
      </c>
      <c r="AB36" s="38">
        <f t="shared" si="50"/>
        <v>37876</v>
      </c>
      <c r="AC36" s="19">
        <f t="shared" si="51"/>
        <v>40813196</v>
      </c>
      <c r="AD36" s="19">
        <v>26631</v>
      </c>
      <c r="AE36" s="19">
        <v>27901457</v>
      </c>
      <c r="AF36" s="19">
        <v>11245</v>
      </c>
      <c r="AG36" s="20">
        <v>12911739</v>
      </c>
      <c r="AH36" s="46">
        <f t="shared" si="52"/>
        <v>32139</v>
      </c>
      <c r="AI36" s="47">
        <f t="shared" si="53"/>
        <v>33301979</v>
      </c>
      <c r="AJ36" s="47">
        <v>22315</v>
      </c>
      <c r="AK36" s="47">
        <v>22444281</v>
      </c>
      <c r="AL36" s="47">
        <v>9824</v>
      </c>
      <c r="AM36" s="48">
        <v>10857698</v>
      </c>
      <c r="AN36" s="38">
        <f t="shared" si="54"/>
        <v>35566</v>
      </c>
      <c r="AO36" s="19">
        <f t="shared" si="54"/>
        <v>36576348</v>
      </c>
      <c r="AP36" s="19">
        <v>24201</v>
      </c>
      <c r="AQ36" s="19">
        <v>24237448</v>
      </c>
      <c r="AR36" s="19">
        <v>11365</v>
      </c>
      <c r="AS36" s="20">
        <v>12338900</v>
      </c>
    </row>
    <row r="37" spans="1:45" ht="29.45" customHeight="1">
      <c r="A37" s="89"/>
      <c r="B37" s="88"/>
      <c r="C37" s="29" t="s">
        <v>42</v>
      </c>
      <c r="D37" s="70">
        <f t="shared" si="42"/>
        <v>29946</v>
      </c>
      <c r="E37" s="71">
        <f t="shared" si="43"/>
        <v>31599438</v>
      </c>
      <c r="F37" s="71">
        <v>20935</v>
      </c>
      <c r="G37" s="71">
        <v>21819188</v>
      </c>
      <c r="H37" s="71">
        <v>9011</v>
      </c>
      <c r="I37" s="72">
        <v>9780250</v>
      </c>
      <c r="J37" s="46">
        <f t="shared" si="44"/>
        <v>28871</v>
      </c>
      <c r="K37" s="47">
        <f t="shared" si="45"/>
        <v>30624825</v>
      </c>
      <c r="L37" s="47">
        <v>20022</v>
      </c>
      <c r="M37" s="47">
        <v>20892950</v>
      </c>
      <c r="N37" s="47">
        <v>8849</v>
      </c>
      <c r="O37" s="48">
        <v>9731875</v>
      </c>
      <c r="P37" s="38">
        <f t="shared" si="46"/>
        <v>29152</v>
      </c>
      <c r="Q37" s="19">
        <f t="shared" si="47"/>
        <v>29912716</v>
      </c>
      <c r="R37" s="19">
        <v>20181</v>
      </c>
      <c r="S37" s="19">
        <v>20455028</v>
      </c>
      <c r="T37" s="19">
        <v>8971</v>
      </c>
      <c r="U37" s="20">
        <v>9457688</v>
      </c>
      <c r="V37" s="46">
        <f t="shared" si="48"/>
        <v>27579</v>
      </c>
      <c r="W37" s="47">
        <f t="shared" si="49"/>
        <v>28567777</v>
      </c>
      <c r="X37" s="47">
        <v>18981</v>
      </c>
      <c r="Y37" s="47">
        <v>19510426</v>
      </c>
      <c r="Z37" s="47">
        <v>8598</v>
      </c>
      <c r="AA37" s="48">
        <v>9057351</v>
      </c>
      <c r="AB37" s="38">
        <f t="shared" si="50"/>
        <v>28656</v>
      </c>
      <c r="AC37" s="19">
        <f t="shared" si="51"/>
        <v>29743003</v>
      </c>
      <c r="AD37" s="19">
        <v>19626</v>
      </c>
      <c r="AE37" s="19">
        <v>20110823</v>
      </c>
      <c r="AF37" s="19">
        <v>9030</v>
      </c>
      <c r="AG37" s="20">
        <v>9632180</v>
      </c>
      <c r="AH37" s="46">
        <f t="shared" si="52"/>
        <v>25005</v>
      </c>
      <c r="AI37" s="47">
        <f t="shared" si="53"/>
        <v>25116812</v>
      </c>
      <c r="AJ37" s="47">
        <v>17025</v>
      </c>
      <c r="AK37" s="47">
        <v>16796165</v>
      </c>
      <c r="AL37" s="47">
        <v>7980</v>
      </c>
      <c r="AM37" s="48">
        <v>8320647</v>
      </c>
      <c r="AN37" s="38">
        <f t="shared" si="54"/>
        <v>29310</v>
      </c>
      <c r="AO37" s="19">
        <f t="shared" si="54"/>
        <v>29090758</v>
      </c>
      <c r="AP37" s="19">
        <v>19757</v>
      </c>
      <c r="AQ37" s="19">
        <v>19279073</v>
      </c>
      <c r="AR37" s="19">
        <v>9553</v>
      </c>
      <c r="AS37" s="20">
        <v>9811685</v>
      </c>
    </row>
    <row r="38" spans="1:45" ht="29.45" customHeight="1">
      <c r="A38" s="89"/>
      <c r="B38" s="88"/>
      <c r="C38" s="29" t="s">
        <v>43</v>
      </c>
      <c r="D38" s="70">
        <f t="shared" si="42"/>
        <v>21548</v>
      </c>
      <c r="E38" s="71">
        <f t="shared" si="43"/>
        <v>21883321</v>
      </c>
      <c r="F38" s="71">
        <v>14976</v>
      </c>
      <c r="G38" s="71">
        <v>15152416</v>
      </c>
      <c r="H38" s="71">
        <v>6572</v>
      </c>
      <c r="I38" s="72">
        <v>6730905</v>
      </c>
      <c r="J38" s="46">
        <f t="shared" si="44"/>
        <v>21752</v>
      </c>
      <c r="K38" s="47">
        <f t="shared" si="45"/>
        <v>22309020</v>
      </c>
      <c r="L38" s="47">
        <v>15037</v>
      </c>
      <c r="M38" s="47">
        <v>15397005</v>
      </c>
      <c r="N38" s="47">
        <v>6715</v>
      </c>
      <c r="O38" s="48">
        <v>6912015</v>
      </c>
      <c r="P38" s="38">
        <f t="shared" si="46"/>
        <v>22574</v>
      </c>
      <c r="Q38" s="19">
        <f t="shared" si="47"/>
        <v>22576584</v>
      </c>
      <c r="R38" s="19">
        <v>15538</v>
      </c>
      <c r="S38" s="19">
        <v>15488201</v>
      </c>
      <c r="T38" s="19">
        <v>7036</v>
      </c>
      <c r="U38" s="20">
        <v>7088383</v>
      </c>
      <c r="V38" s="46">
        <f t="shared" si="48"/>
        <v>22807</v>
      </c>
      <c r="W38" s="47">
        <f t="shared" si="49"/>
        <v>22842994</v>
      </c>
      <c r="X38" s="47">
        <v>15560</v>
      </c>
      <c r="Y38" s="47">
        <v>15537492</v>
      </c>
      <c r="Z38" s="47">
        <v>7247</v>
      </c>
      <c r="AA38" s="48">
        <v>7305502</v>
      </c>
      <c r="AB38" s="38">
        <f t="shared" si="50"/>
        <v>23836</v>
      </c>
      <c r="AC38" s="19">
        <f t="shared" si="51"/>
        <v>23677750</v>
      </c>
      <c r="AD38" s="19">
        <v>16336</v>
      </c>
      <c r="AE38" s="19">
        <v>16173705</v>
      </c>
      <c r="AF38" s="19">
        <v>7500</v>
      </c>
      <c r="AG38" s="20">
        <v>7504045</v>
      </c>
      <c r="AH38" s="46">
        <f t="shared" si="52"/>
        <v>21105</v>
      </c>
      <c r="AI38" s="47">
        <f t="shared" si="53"/>
        <v>20380931</v>
      </c>
      <c r="AJ38" s="47">
        <v>14280</v>
      </c>
      <c r="AK38" s="47">
        <v>13719712</v>
      </c>
      <c r="AL38" s="47">
        <v>6825</v>
      </c>
      <c r="AM38" s="48">
        <v>6661219</v>
      </c>
      <c r="AN38" s="38">
        <f t="shared" si="54"/>
        <v>24097</v>
      </c>
      <c r="AO38" s="19">
        <f t="shared" si="54"/>
        <v>23187897</v>
      </c>
      <c r="AP38" s="19">
        <v>16199</v>
      </c>
      <c r="AQ38" s="19">
        <v>15556339</v>
      </c>
      <c r="AR38" s="19">
        <v>7898</v>
      </c>
      <c r="AS38" s="20">
        <v>7631558</v>
      </c>
    </row>
    <row r="39" spans="1:45" ht="29.45" customHeight="1">
      <c r="A39" s="89"/>
      <c r="B39" s="88"/>
      <c r="C39" s="29" t="s">
        <v>44</v>
      </c>
      <c r="D39" s="70">
        <f t="shared" si="42"/>
        <v>16380</v>
      </c>
      <c r="E39" s="71">
        <f t="shared" si="43"/>
        <v>16291962</v>
      </c>
      <c r="F39" s="71">
        <v>11504</v>
      </c>
      <c r="G39" s="71">
        <v>11511062</v>
      </c>
      <c r="H39" s="71">
        <v>4876</v>
      </c>
      <c r="I39" s="72">
        <v>4780900</v>
      </c>
      <c r="J39" s="46">
        <f t="shared" si="44"/>
        <v>16420</v>
      </c>
      <c r="K39" s="47">
        <f t="shared" si="45"/>
        <v>16412875</v>
      </c>
      <c r="L39" s="47">
        <v>11552</v>
      </c>
      <c r="M39" s="47">
        <v>11538845</v>
      </c>
      <c r="N39" s="47">
        <v>4868</v>
      </c>
      <c r="O39" s="48">
        <v>4874030</v>
      </c>
      <c r="P39" s="38">
        <f t="shared" si="46"/>
        <v>16116</v>
      </c>
      <c r="Q39" s="19">
        <f t="shared" si="47"/>
        <v>15614735</v>
      </c>
      <c r="R39" s="19">
        <v>11400</v>
      </c>
      <c r="S39" s="19">
        <v>11087150</v>
      </c>
      <c r="T39" s="19">
        <v>4716</v>
      </c>
      <c r="U39" s="20">
        <v>4527585</v>
      </c>
      <c r="V39" s="46">
        <f t="shared" si="48"/>
        <v>15386</v>
      </c>
      <c r="W39" s="47">
        <f t="shared" si="49"/>
        <v>15019336</v>
      </c>
      <c r="X39" s="47">
        <v>10920</v>
      </c>
      <c r="Y39" s="47">
        <v>10775921</v>
      </c>
      <c r="Z39" s="47">
        <v>4466</v>
      </c>
      <c r="AA39" s="48">
        <v>4243415</v>
      </c>
      <c r="AB39" s="38">
        <f t="shared" si="50"/>
        <v>15296</v>
      </c>
      <c r="AC39" s="19">
        <f t="shared" si="51"/>
        <v>14881981</v>
      </c>
      <c r="AD39" s="19">
        <v>10849</v>
      </c>
      <c r="AE39" s="19">
        <v>10615217</v>
      </c>
      <c r="AF39" s="19">
        <v>4447</v>
      </c>
      <c r="AG39" s="20">
        <v>4266764</v>
      </c>
      <c r="AH39" s="46">
        <f t="shared" si="52"/>
        <v>13228</v>
      </c>
      <c r="AI39" s="47">
        <f t="shared" si="53"/>
        <v>12512221</v>
      </c>
      <c r="AJ39" s="47">
        <v>9392</v>
      </c>
      <c r="AK39" s="47">
        <v>8925867</v>
      </c>
      <c r="AL39" s="47">
        <v>3836</v>
      </c>
      <c r="AM39" s="48">
        <v>3586354</v>
      </c>
      <c r="AN39" s="38">
        <f t="shared" si="54"/>
        <v>14411</v>
      </c>
      <c r="AO39" s="19">
        <f t="shared" si="54"/>
        <v>13591530</v>
      </c>
      <c r="AP39" s="19">
        <v>10126</v>
      </c>
      <c r="AQ39" s="19">
        <v>9548410</v>
      </c>
      <c r="AR39" s="19">
        <v>4285</v>
      </c>
      <c r="AS39" s="20">
        <v>4043120</v>
      </c>
    </row>
    <row r="40" spans="1:45" ht="29.45" customHeight="1">
      <c r="A40" s="89"/>
      <c r="B40" s="88"/>
      <c r="C40" s="29" t="s">
        <v>45</v>
      </c>
      <c r="D40" s="70">
        <f t="shared" si="42"/>
        <v>8130</v>
      </c>
      <c r="E40" s="71">
        <f t="shared" si="43"/>
        <v>8064282</v>
      </c>
      <c r="F40" s="71">
        <v>6087</v>
      </c>
      <c r="G40" s="71">
        <v>6093663</v>
      </c>
      <c r="H40" s="71">
        <v>2043</v>
      </c>
      <c r="I40" s="72">
        <v>1970619</v>
      </c>
      <c r="J40" s="46">
        <f t="shared" si="44"/>
        <v>8195</v>
      </c>
      <c r="K40" s="47">
        <f t="shared" si="45"/>
        <v>8141020</v>
      </c>
      <c r="L40" s="47">
        <v>6278</v>
      </c>
      <c r="M40" s="47">
        <v>6298115</v>
      </c>
      <c r="N40" s="47">
        <v>1917</v>
      </c>
      <c r="O40" s="48">
        <v>1842905</v>
      </c>
      <c r="P40" s="38">
        <f t="shared" si="46"/>
        <v>7691</v>
      </c>
      <c r="Q40" s="19">
        <f t="shared" si="47"/>
        <v>7380595</v>
      </c>
      <c r="R40" s="19">
        <v>5986</v>
      </c>
      <c r="S40" s="19">
        <v>5739335</v>
      </c>
      <c r="T40" s="19">
        <v>1705</v>
      </c>
      <c r="U40" s="20">
        <v>1641260</v>
      </c>
      <c r="V40" s="46">
        <f t="shared" si="48"/>
        <v>7658</v>
      </c>
      <c r="W40" s="47">
        <f t="shared" si="49"/>
        <v>7325519</v>
      </c>
      <c r="X40" s="47">
        <v>6156</v>
      </c>
      <c r="Y40" s="47">
        <v>5894727</v>
      </c>
      <c r="Z40" s="47">
        <v>1502</v>
      </c>
      <c r="AA40" s="48">
        <v>1430792</v>
      </c>
      <c r="AB40" s="38">
        <f t="shared" si="50"/>
        <v>6773</v>
      </c>
      <c r="AC40" s="19">
        <f t="shared" si="51"/>
        <v>6562311</v>
      </c>
      <c r="AD40" s="19">
        <v>5295</v>
      </c>
      <c r="AE40" s="19">
        <v>5152986</v>
      </c>
      <c r="AF40" s="19">
        <v>1478</v>
      </c>
      <c r="AG40" s="20">
        <v>1409325</v>
      </c>
      <c r="AH40" s="46">
        <f t="shared" si="52"/>
        <v>5706</v>
      </c>
      <c r="AI40" s="47">
        <f t="shared" si="53"/>
        <v>5318209</v>
      </c>
      <c r="AJ40" s="47">
        <v>4553</v>
      </c>
      <c r="AK40" s="47">
        <v>4248542</v>
      </c>
      <c r="AL40" s="47">
        <v>1153</v>
      </c>
      <c r="AM40" s="48">
        <v>1069667</v>
      </c>
      <c r="AN40" s="38">
        <f t="shared" si="54"/>
        <v>5573</v>
      </c>
      <c r="AO40" s="19">
        <f t="shared" si="54"/>
        <v>5137006</v>
      </c>
      <c r="AP40" s="19">
        <v>4342</v>
      </c>
      <c r="AQ40" s="19">
        <v>4007507</v>
      </c>
      <c r="AR40" s="19">
        <v>1231</v>
      </c>
      <c r="AS40" s="20">
        <v>1129499</v>
      </c>
    </row>
    <row r="41" spans="1:45" ht="29.45" customHeight="1">
      <c r="A41" s="89"/>
      <c r="B41" s="88"/>
      <c r="C41" s="29" t="s">
        <v>77</v>
      </c>
      <c r="D41" s="70">
        <f t="shared" si="42"/>
        <v>1346</v>
      </c>
      <c r="E41" s="71">
        <f t="shared" si="43"/>
        <v>1530843</v>
      </c>
      <c r="F41" s="71">
        <v>1035</v>
      </c>
      <c r="G41" s="71">
        <v>1215660</v>
      </c>
      <c r="H41" s="71">
        <v>311</v>
      </c>
      <c r="I41" s="72">
        <v>315183</v>
      </c>
      <c r="J41" s="46">
        <f t="shared" si="44"/>
        <v>1203</v>
      </c>
      <c r="K41" s="47">
        <f t="shared" si="45"/>
        <v>1400570</v>
      </c>
      <c r="L41" s="47">
        <v>919</v>
      </c>
      <c r="M41" s="47">
        <v>1112850</v>
      </c>
      <c r="N41" s="47">
        <v>284</v>
      </c>
      <c r="O41" s="48">
        <v>287720</v>
      </c>
      <c r="P41" s="38">
        <f t="shared" si="46"/>
        <v>1041</v>
      </c>
      <c r="Q41" s="19">
        <f t="shared" si="47"/>
        <v>1189130</v>
      </c>
      <c r="R41" s="19">
        <v>846</v>
      </c>
      <c r="S41" s="19">
        <v>981115</v>
      </c>
      <c r="T41" s="19">
        <v>195</v>
      </c>
      <c r="U41" s="20">
        <v>208015</v>
      </c>
      <c r="V41" s="46">
        <f t="shared" si="48"/>
        <v>957</v>
      </c>
      <c r="W41" s="47">
        <f t="shared" si="49"/>
        <v>1074775</v>
      </c>
      <c r="X41" s="47">
        <v>754</v>
      </c>
      <c r="Y41" s="47">
        <v>864230</v>
      </c>
      <c r="Z41" s="47">
        <v>203</v>
      </c>
      <c r="AA41" s="48">
        <v>210545</v>
      </c>
      <c r="AB41" s="38">
        <f t="shared" si="50"/>
        <v>802</v>
      </c>
      <c r="AC41" s="19">
        <f t="shared" si="51"/>
        <v>904137</v>
      </c>
      <c r="AD41" s="19">
        <v>629</v>
      </c>
      <c r="AE41" s="19">
        <v>724595</v>
      </c>
      <c r="AF41" s="19">
        <v>173</v>
      </c>
      <c r="AG41" s="20">
        <v>179542</v>
      </c>
      <c r="AH41" s="46">
        <f t="shared" si="52"/>
        <v>667</v>
      </c>
      <c r="AI41" s="47">
        <f t="shared" si="53"/>
        <v>728884</v>
      </c>
      <c r="AJ41" s="47">
        <v>537</v>
      </c>
      <c r="AK41" s="47">
        <v>594563</v>
      </c>
      <c r="AL41" s="47">
        <v>130</v>
      </c>
      <c r="AM41" s="48">
        <v>134321</v>
      </c>
      <c r="AN41" s="38">
        <f t="shared" si="54"/>
        <v>619</v>
      </c>
      <c r="AO41" s="19">
        <f t="shared" si="54"/>
        <v>662456</v>
      </c>
      <c r="AP41" s="19">
        <v>510</v>
      </c>
      <c r="AQ41" s="19">
        <v>557067</v>
      </c>
      <c r="AR41" s="19">
        <v>109</v>
      </c>
      <c r="AS41" s="20">
        <v>105389</v>
      </c>
    </row>
    <row r="42" spans="1:45" ht="23.45" customHeight="1">
      <c r="A42" s="84" t="s">
        <v>131</v>
      </c>
      <c r="B42" s="86" t="s">
        <v>79</v>
      </c>
      <c r="C42" s="27" t="s">
        <v>0</v>
      </c>
      <c r="D42" s="67">
        <f t="shared" ref="D42:I42" si="55">SUM(D43:D61)</f>
        <v>256879</v>
      </c>
      <c r="E42" s="68">
        <f>SUM(E43:E61)-1128730</f>
        <v>270766477</v>
      </c>
      <c r="F42" s="68">
        <f t="shared" si="55"/>
        <v>178618</v>
      </c>
      <c r="G42" s="68">
        <f t="shared" si="55"/>
        <v>187544612</v>
      </c>
      <c r="H42" s="68">
        <f t="shared" si="55"/>
        <v>78261</v>
      </c>
      <c r="I42" s="69">
        <f t="shared" si="55"/>
        <v>84350595</v>
      </c>
      <c r="J42" s="43">
        <f t="shared" ref="J42:O42" si="56">SUM(J43:J61)</f>
        <v>256175</v>
      </c>
      <c r="K42" s="44">
        <f t="shared" si="56"/>
        <v>275115540</v>
      </c>
      <c r="L42" s="44">
        <f t="shared" si="56"/>
        <v>178226</v>
      </c>
      <c r="M42" s="44">
        <f t="shared" si="56"/>
        <v>189124140</v>
      </c>
      <c r="N42" s="44">
        <f t="shared" si="56"/>
        <v>77949</v>
      </c>
      <c r="O42" s="45">
        <f t="shared" si="56"/>
        <v>85991400</v>
      </c>
      <c r="P42" s="37">
        <f t="shared" ref="P42:U42" si="57">SUM(P43:P61)</f>
        <v>267199</v>
      </c>
      <c r="Q42" s="17">
        <f t="shared" si="57"/>
        <v>280480341</v>
      </c>
      <c r="R42" s="17">
        <f t="shared" si="57"/>
        <v>187002</v>
      </c>
      <c r="S42" s="17">
        <f t="shared" si="57"/>
        <v>194113579</v>
      </c>
      <c r="T42" s="17">
        <f t="shared" si="57"/>
        <v>80197</v>
      </c>
      <c r="U42" s="18">
        <f t="shared" si="57"/>
        <v>86366762</v>
      </c>
      <c r="V42" s="43">
        <f t="shared" ref="V42:AA42" si="58">SUM(V43:V61)</f>
        <v>244059</v>
      </c>
      <c r="W42" s="44">
        <f t="shared" si="58"/>
        <v>254854213</v>
      </c>
      <c r="X42" s="44">
        <f t="shared" si="58"/>
        <v>171564</v>
      </c>
      <c r="Y42" s="44">
        <f t="shared" si="58"/>
        <v>177415931</v>
      </c>
      <c r="Z42" s="44">
        <f t="shared" si="58"/>
        <v>72495</v>
      </c>
      <c r="AA42" s="45">
        <f t="shared" si="58"/>
        <v>77438282</v>
      </c>
      <c r="AB42" s="37">
        <f t="shared" ref="AB42:AG42" si="59">SUM(AB43:AB61)</f>
        <v>253691</v>
      </c>
      <c r="AC42" s="17">
        <f t="shared" si="59"/>
        <v>268661302</v>
      </c>
      <c r="AD42" s="17">
        <f t="shared" si="59"/>
        <v>178086</v>
      </c>
      <c r="AE42" s="17">
        <f t="shared" si="59"/>
        <v>185015052</v>
      </c>
      <c r="AF42" s="17">
        <f t="shared" si="59"/>
        <v>75605</v>
      </c>
      <c r="AG42" s="18">
        <f t="shared" si="59"/>
        <v>83646250</v>
      </c>
      <c r="AH42" s="43">
        <f t="shared" ref="AH42:AM42" si="60">SUM(AH43:AH61)</f>
        <v>222451</v>
      </c>
      <c r="AI42" s="44">
        <f t="shared" si="60"/>
        <v>227257438</v>
      </c>
      <c r="AJ42" s="44">
        <f t="shared" si="60"/>
        <v>156201</v>
      </c>
      <c r="AK42" s="44">
        <f t="shared" si="60"/>
        <v>156320331</v>
      </c>
      <c r="AL42" s="44">
        <f t="shared" si="60"/>
        <v>66250</v>
      </c>
      <c r="AM42" s="45">
        <f t="shared" si="60"/>
        <v>70937107</v>
      </c>
      <c r="AN42" s="37">
        <f t="shared" ref="AN42:AS42" si="61">SUM(AN43:AN61)</f>
        <v>255385</v>
      </c>
      <c r="AO42" s="17">
        <f t="shared" si="61"/>
        <v>263575988</v>
      </c>
      <c r="AP42" s="17">
        <f t="shared" si="61"/>
        <v>177559</v>
      </c>
      <c r="AQ42" s="17">
        <f t="shared" si="61"/>
        <v>179137043</v>
      </c>
      <c r="AR42" s="17">
        <f t="shared" si="61"/>
        <v>77826</v>
      </c>
      <c r="AS42" s="18">
        <f t="shared" si="61"/>
        <v>84438945</v>
      </c>
    </row>
    <row r="43" spans="1:45" ht="33">
      <c r="A43" s="89"/>
      <c r="B43" s="88"/>
      <c r="C43" s="31" t="s">
        <v>100</v>
      </c>
      <c r="D43" s="70">
        <f t="shared" ref="D43:D61" si="62">F43+H43</f>
        <v>28</v>
      </c>
      <c r="E43" s="71">
        <f t="shared" ref="E43:E61" si="63">G43+I43</f>
        <v>18620</v>
      </c>
      <c r="F43" s="71">
        <v>14</v>
      </c>
      <c r="G43" s="71">
        <v>9310</v>
      </c>
      <c r="H43" s="71">
        <v>14</v>
      </c>
      <c r="I43" s="72">
        <v>9310</v>
      </c>
      <c r="J43" s="46">
        <f t="shared" ref="J43:J61" si="64">L43+N43</f>
        <v>8</v>
      </c>
      <c r="K43" s="47">
        <f t="shared" ref="K43:K61" si="65">M43+O43</f>
        <v>9760</v>
      </c>
      <c r="L43" s="47">
        <v>8</v>
      </c>
      <c r="M43" s="47">
        <v>9760</v>
      </c>
      <c r="N43" s="47">
        <v>0</v>
      </c>
      <c r="O43" s="48">
        <v>0</v>
      </c>
      <c r="P43" s="38">
        <f t="shared" ref="P43:P61" si="66">R43+T43</f>
        <v>8</v>
      </c>
      <c r="Q43" s="19">
        <f t="shared" ref="Q43:Q61" si="67">S43+U43</f>
        <v>4720</v>
      </c>
      <c r="R43" s="19">
        <v>7</v>
      </c>
      <c r="S43" s="19">
        <v>4155</v>
      </c>
      <c r="T43" s="19">
        <v>1</v>
      </c>
      <c r="U43" s="20">
        <v>565</v>
      </c>
      <c r="V43" s="46">
        <f t="shared" ref="V43:V61" si="68">X43+Z43</f>
        <v>48</v>
      </c>
      <c r="W43" s="47">
        <f t="shared" ref="W43:W61" si="69">Y43+AA43</f>
        <v>29920</v>
      </c>
      <c r="X43" s="47">
        <v>18</v>
      </c>
      <c r="Y43" s="47">
        <v>10270</v>
      </c>
      <c r="Z43" s="47">
        <v>30</v>
      </c>
      <c r="AA43" s="48">
        <v>19650</v>
      </c>
      <c r="AB43" s="38">
        <f t="shared" ref="AB43:AB61" si="70">AD43+AF43</f>
        <v>99</v>
      </c>
      <c r="AC43" s="19">
        <f t="shared" ref="AC43:AC61" si="71">AE43+AG43</f>
        <v>129025</v>
      </c>
      <c r="AD43" s="19">
        <v>30</v>
      </c>
      <c r="AE43" s="19">
        <v>47545</v>
      </c>
      <c r="AF43" s="19">
        <v>69</v>
      </c>
      <c r="AG43" s="20">
        <v>81480</v>
      </c>
      <c r="AH43" s="46">
        <f t="shared" ref="AH43:AH61" si="72">AJ43+AL43</f>
        <v>59</v>
      </c>
      <c r="AI43" s="47">
        <f t="shared" ref="AI43:AI61" si="73">AK43+AM43</f>
        <v>95942</v>
      </c>
      <c r="AJ43" s="47">
        <v>22</v>
      </c>
      <c r="AK43" s="47">
        <v>35521</v>
      </c>
      <c r="AL43" s="47">
        <v>37</v>
      </c>
      <c r="AM43" s="48">
        <v>60421</v>
      </c>
      <c r="AN43" s="38">
        <f t="shared" ref="AN43:AO61" si="74">AP43+AR43</f>
        <v>240</v>
      </c>
      <c r="AO43" s="19">
        <f t="shared" si="74"/>
        <v>312775</v>
      </c>
      <c r="AP43" s="19">
        <v>48</v>
      </c>
      <c r="AQ43" s="19">
        <v>58559</v>
      </c>
      <c r="AR43" s="19">
        <v>192</v>
      </c>
      <c r="AS43" s="20">
        <v>254216</v>
      </c>
    </row>
    <row r="44" spans="1:45" ht="33">
      <c r="A44" s="89"/>
      <c r="B44" s="88"/>
      <c r="C44" s="31" t="s">
        <v>101</v>
      </c>
      <c r="D44" s="70">
        <f t="shared" si="62"/>
        <v>232</v>
      </c>
      <c r="E44" s="71">
        <f t="shared" si="63"/>
        <v>191940</v>
      </c>
      <c r="F44" s="71">
        <v>225</v>
      </c>
      <c r="G44" s="71">
        <v>186235</v>
      </c>
      <c r="H44" s="71">
        <v>7</v>
      </c>
      <c r="I44" s="72">
        <v>5705</v>
      </c>
      <c r="J44" s="46">
        <f t="shared" si="64"/>
        <v>214</v>
      </c>
      <c r="K44" s="47">
        <f t="shared" si="65"/>
        <v>157695</v>
      </c>
      <c r="L44" s="47">
        <v>210</v>
      </c>
      <c r="M44" s="47">
        <v>153675</v>
      </c>
      <c r="N44" s="47">
        <v>4</v>
      </c>
      <c r="O44" s="48">
        <v>4020</v>
      </c>
      <c r="P44" s="38">
        <f t="shared" si="66"/>
        <v>246</v>
      </c>
      <c r="Q44" s="19">
        <f t="shared" si="67"/>
        <v>167280</v>
      </c>
      <c r="R44" s="19">
        <v>240</v>
      </c>
      <c r="S44" s="19">
        <v>161860</v>
      </c>
      <c r="T44" s="19">
        <v>6</v>
      </c>
      <c r="U44" s="20">
        <v>5420</v>
      </c>
      <c r="V44" s="46">
        <f t="shared" si="68"/>
        <v>155</v>
      </c>
      <c r="W44" s="47">
        <f t="shared" si="69"/>
        <v>102240</v>
      </c>
      <c r="X44" s="47">
        <v>149</v>
      </c>
      <c r="Y44" s="47">
        <v>96515</v>
      </c>
      <c r="Z44" s="47">
        <v>6</v>
      </c>
      <c r="AA44" s="48">
        <v>5725</v>
      </c>
      <c r="AB44" s="38">
        <f t="shared" si="70"/>
        <v>154</v>
      </c>
      <c r="AC44" s="19">
        <f t="shared" si="71"/>
        <v>112265</v>
      </c>
      <c r="AD44" s="19">
        <v>145</v>
      </c>
      <c r="AE44" s="19">
        <v>103006</v>
      </c>
      <c r="AF44" s="19">
        <v>9</v>
      </c>
      <c r="AG44" s="20">
        <v>9259</v>
      </c>
      <c r="AH44" s="46">
        <f t="shared" si="72"/>
        <v>154</v>
      </c>
      <c r="AI44" s="47">
        <f t="shared" si="73"/>
        <v>100587</v>
      </c>
      <c r="AJ44" s="47">
        <v>149</v>
      </c>
      <c r="AK44" s="47">
        <v>96072</v>
      </c>
      <c r="AL44" s="47">
        <v>5</v>
      </c>
      <c r="AM44" s="48">
        <v>4515</v>
      </c>
      <c r="AN44" s="38">
        <f t="shared" si="74"/>
        <v>213</v>
      </c>
      <c r="AO44" s="19">
        <f t="shared" si="74"/>
        <v>146305</v>
      </c>
      <c r="AP44" s="19">
        <v>210</v>
      </c>
      <c r="AQ44" s="19">
        <v>143346</v>
      </c>
      <c r="AR44" s="19">
        <v>3</v>
      </c>
      <c r="AS44" s="20">
        <v>2959</v>
      </c>
    </row>
    <row r="45" spans="1:45" ht="23.45" customHeight="1">
      <c r="A45" s="89"/>
      <c r="B45" s="88"/>
      <c r="C45" s="31" t="s">
        <v>31</v>
      </c>
      <c r="D45" s="70">
        <f t="shared" si="62"/>
        <v>212791</v>
      </c>
      <c r="E45" s="71">
        <f t="shared" si="63"/>
        <v>215358082</v>
      </c>
      <c r="F45" s="71">
        <v>151098</v>
      </c>
      <c r="G45" s="71">
        <v>153335606</v>
      </c>
      <c r="H45" s="71">
        <v>61693</v>
      </c>
      <c r="I45" s="72">
        <v>62022476</v>
      </c>
      <c r="J45" s="46">
        <f t="shared" si="64"/>
        <v>208633</v>
      </c>
      <c r="K45" s="47">
        <f t="shared" si="65"/>
        <v>212486440</v>
      </c>
      <c r="L45" s="47">
        <v>148750</v>
      </c>
      <c r="M45" s="47">
        <v>151358490</v>
      </c>
      <c r="N45" s="47">
        <v>59883</v>
      </c>
      <c r="O45" s="48">
        <v>61127950</v>
      </c>
      <c r="P45" s="38">
        <f t="shared" si="66"/>
        <v>224296</v>
      </c>
      <c r="Q45" s="19">
        <f t="shared" si="67"/>
        <v>226480687</v>
      </c>
      <c r="R45" s="19">
        <v>159806</v>
      </c>
      <c r="S45" s="19">
        <v>160745529</v>
      </c>
      <c r="T45" s="19">
        <v>64490</v>
      </c>
      <c r="U45" s="20">
        <v>65735158</v>
      </c>
      <c r="V45" s="46">
        <f t="shared" si="68"/>
        <v>202517</v>
      </c>
      <c r="W45" s="47">
        <f t="shared" si="69"/>
        <v>202381420</v>
      </c>
      <c r="X45" s="47">
        <v>145052</v>
      </c>
      <c r="Y45" s="47">
        <v>144151988</v>
      </c>
      <c r="Z45" s="47">
        <v>57465</v>
      </c>
      <c r="AA45" s="48">
        <v>58229432</v>
      </c>
      <c r="AB45" s="38">
        <f t="shared" si="70"/>
        <v>212580</v>
      </c>
      <c r="AC45" s="19">
        <f t="shared" si="71"/>
        <v>215388251</v>
      </c>
      <c r="AD45" s="19">
        <v>150399</v>
      </c>
      <c r="AE45" s="19">
        <v>150996062</v>
      </c>
      <c r="AF45" s="19">
        <v>62181</v>
      </c>
      <c r="AG45" s="20">
        <v>64392189</v>
      </c>
      <c r="AH45" s="46">
        <f t="shared" si="72"/>
        <v>185573</v>
      </c>
      <c r="AI45" s="47">
        <f t="shared" si="73"/>
        <v>181920517</v>
      </c>
      <c r="AJ45" s="47">
        <v>130647</v>
      </c>
      <c r="AK45" s="47">
        <v>126493962</v>
      </c>
      <c r="AL45" s="47">
        <v>54926</v>
      </c>
      <c r="AM45" s="48">
        <v>55426555</v>
      </c>
      <c r="AN45" s="38">
        <f t="shared" si="74"/>
        <v>216075</v>
      </c>
      <c r="AO45" s="19">
        <f t="shared" si="74"/>
        <v>214783270</v>
      </c>
      <c r="AP45" s="19">
        <v>150715</v>
      </c>
      <c r="AQ45" s="19">
        <v>147440350</v>
      </c>
      <c r="AR45" s="19">
        <v>65360</v>
      </c>
      <c r="AS45" s="20">
        <v>67342920</v>
      </c>
    </row>
    <row r="46" spans="1:45" ht="33">
      <c r="A46" s="89"/>
      <c r="B46" s="88"/>
      <c r="C46" s="31" t="s">
        <v>102</v>
      </c>
      <c r="D46" s="70">
        <f t="shared" si="62"/>
        <v>1110</v>
      </c>
      <c r="E46" s="71">
        <f t="shared" si="63"/>
        <v>1291530</v>
      </c>
      <c r="F46" s="71">
        <v>1066</v>
      </c>
      <c r="G46" s="71">
        <v>1241915</v>
      </c>
      <c r="H46" s="71">
        <v>44</v>
      </c>
      <c r="I46" s="72">
        <v>49615</v>
      </c>
      <c r="J46" s="46">
        <f t="shared" si="64"/>
        <v>1017</v>
      </c>
      <c r="K46" s="47">
        <f t="shared" si="65"/>
        <v>1181080</v>
      </c>
      <c r="L46" s="47">
        <v>1003</v>
      </c>
      <c r="M46" s="47">
        <v>1165660</v>
      </c>
      <c r="N46" s="47">
        <v>14</v>
      </c>
      <c r="O46" s="48">
        <v>15420</v>
      </c>
      <c r="P46" s="38">
        <f t="shared" si="66"/>
        <v>1108</v>
      </c>
      <c r="Q46" s="19">
        <f t="shared" si="67"/>
        <v>1250195</v>
      </c>
      <c r="R46" s="19">
        <v>1075</v>
      </c>
      <c r="S46" s="19">
        <v>1211245</v>
      </c>
      <c r="T46" s="19">
        <v>33</v>
      </c>
      <c r="U46" s="20">
        <v>38950</v>
      </c>
      <c r="V46" s="46">
        <f t="shared" si="68"/>
        <v>958</v>
      </c>
      <c r="W46" s="47">
        <f t="shared" si="69"/>
        <v>1099545</v>
      </c>
      <c r="X46" s="47">
        <v>944</v>
      </c>
      <c r="Y46" s="47">
        <v>1082325</v>
      </c>
      <c r="Z46" s="47">
        <v>14</v>
      </c>
      <c r="AA46" s="48">
        <v>17220</v>
      </c>
      <c r="AB46" s="38">
        <f t="shared" si="70"/>
        <v>1240</v>
      </c>
      <c r="AC46" s="19">
        <f t="shared" si="71"/>
        <v>1400023</v>
      </c>
      <c r="AD46" s="19">
        <v>1180</v>
      </c>
      <c r="AE46" s="19">
        <v>1330968</v>
      </c>
      <c r="AF46" s="19">
        <v>60</v>
      </c>
      <c r="AG46" s="20">
        <v>69055</v>
      </c>
      <c r="AH46" s="46">
        <f t="shared" si="72"/>
        <v>1039</v>
      </c>
      <c r="AI46" s="47">
        <f t="shared" si="73"/>
        <v>1074237</v>
      </c>
      <c r="AJ46" s="47">
        <v>1033</v>
      </c>
      <c r="AK46" s="47">
        <v>1068244</v>
      </c>
      <c r="AL46" s="47">
        <v>6</v>
      </c>
      <c r="AM46" s="48">
        <v>5993</v>
      </c>
      <c r="AN46" s="38">
        <f t="shared" si="74"/>
        <v>1256</v>
      </c>
      <c r="AO46" s="19">
        <f t="shared" si="74"/>
        <v>1278743</v>
      </c>
      <c r="AP46" s="19">
        <v>1192</v>
      </c>
      <c r="AQ46" s="19">
        <v>1211516</v>
      </c>
      <c r="AR46" s="19">
        <v>64</v>
      </c>
      <c r="AS46" s="20">
        <v>67227</v>
      </c>
    </row>
    <row r="47" spans="1:45" ht="33">
      <c r="A47" s="89"/>
      <c r="B47" s="88"/>
      <c r="C47" s="31" t="s">
        <v>103</v>
      </c>
      <c r="D47" s="70">
        <f t="shared" si="62"/>
        <v>1597</v>
      </c>
      <c r="E47" s="71">
        <f t="shared" si="63"/>
        <v>1902252</v>
      </c>
      <c r="F47" s="71">
        <v>1278</v>
      </c>
      <c r="G47" s="71">
        <v>1547126</v>
      </c>
      <c r="H47" s="71">
        <v>319</v>
      </c>
      <c r="I47" s="72">
        <v>355126</v>
      </c>
      <c r="J47" s="46">
        <f t="shared" si="64"/>
        <v>1462</v>
      </c>
      <c r="K47" s="47">
        <f t="shared" si="65"/>
        <v>1645340</v>
      </c>
      <c r="L47" s="47">
        <v>1176</v>
      </c>
      <c r="M47" s="47">
        <v>1341635</v>
      </c>
      <c r="N47" s="47">
        <v>286</v>
      </c>
      <c r="O47" s="48">
        <v>303705</v>
      </c>
      <c r="P47" s="38">
        <f t="shared" si="66"/>
        <v>1328</v>
      </c>
      <c r="Q47" s="19">
        <f t="shared" si="67"/>
        <v>1512240</v>
      </c>
      <c r="R47" s="19">
        <v>974</v>
      </c>
      <c r="S47" s="19">
        <v>1130170</v>
      </c>
      <c r="T47" s="19">
        <v>354</v>
      </c>
      <c r="U47" s="20">
        <v>382070</v>
      </c>
      <c r="V47" s="46">
        <f t="shared" si="68"/>
        <v>1667</v>
      </c>
      <c r="W47" s="47">
        <f t="shared" si="69"/>
        <v>1950775</v>
      </c>
      <c r="X47" s="47">
        <v>1331</v>
      </c>
      <c r="Y47" s="47">
        <v>1572965</v>
      </c>
      <c r="Z47" s="47">
        <v>336</v>
      </c>
      <c r="AA47" s="48">
        <v>377810</v>
      </c>
      <c r="AB47" s="38">
        <f t="shared" si="70"/>
        <v>1493</v>
      </c>
      <c r="AC47" s="19">
        <f t="shared" si="71"/>
        <v>1602151</v>
      </c>
      <c r="AD47" s="19">
        <v>1175</v>
      </c>
      <c r="AE47" s="19">
        <v>1262539</v>
      </c>
      <c r="AF47" s="19">
        <v>318</v>
      </c>
      <c r="AG47" s="20">
        <v>339612</v>
      </c>
      <c r="AH47" s="46">
        <f t="shared" si="72"/>
        <v>1619</v>
      </c>
      <c r="AI47" s="47">
        <f t="shared" si="73"/>
        <v>1627850</v>
      </c>
      <c r="AJ47" s="47">
        <v>1300</v>
      </c>
      <c r="AK47" s="47">
        <v>1338436</v>
      </c>
      <c r="AL47" s="47">
        <v>319</v>
      </c>
      <c r="AM47" s="48">
        <v>289414</v>
      </c>
      <c r="AN47" s="38">
        <f t="shared" si="74"/>
        <v>2139</v>
      </c>
      <c r="AO47" s="19">
        <f t="shared" si="74"/>
        <v>2371773</v>
      </c>
      <c r="AP47" s="19">
        <v>1640</v>
      </c>
      <c r="AQ47" s="19">
        <v>1779116</v>
      </c>
      <c r="AR47" s="19">
        <v>499</v>
      </c>
      <c r="AS47" s="20">
        <v>592657</v>
      </c>
    </row>
    <row r="48" spans="1:45" ht="23.45" customHeight="1">
      <c r="A48" s="89"/>
      <c r="B48" s="88"/>
      <c r="C48" s="31" t="s">
        <v>104</v>
      </c>
      <c r="D48" s="70">
        <f t="shared" si="62"/>
        <v>4115</v>
      </c>
      <c r="E48" s="71">
        <f t="shared" si="63"/>
        <v>4171044</v>
      </c>
      <c r="F48" s="71">
        <v>3515</v>
      </c>
      <c r="G48" s="71">
        <v>3596380</v>
      </c>
      <c r="H48" s="71">
        <v>600</v>
      </c>
      <c r="I48" s="72">
        <v>574664</v>
      </c>
      <c r="J48" s="46">
        <f t="shared" si="64"/>
        <v>3780</v>
      </c>
      <c r="K48" s="47">
        <f t="shared" si="65"/>
        <v>4318755</v>
      </c>
      <c r="L48" s="47">
        <v>3246</v>
      </c>
      <c r="M48" s="47">
        <v>3721095</v>
      </c>
      <c r="N48" s="47">
        <v>534</v>
      </c>
      <c r="O48" s="48">
        <v>597660</v>
      </c>
      <c r="P48" s="38">
        <f t="shared" si="66"/>
        <v>3723</v>
      </c>
      <c r="Q48" s="19">
        <f t="shared" si="67"/>
        <v>4127980</v>
      </c>
      <c r="R48" s="19">
        <v>3175</v>
      </c>
      <c r="S48" s="19">
        <v>3517510</v>
      </c>
      <c r="T48" s="19">
        <v>548</v>
      </c>
      <c r="U48" s="20">
        <v>610470</v>
      </c>
      <c r="V48" s="46">
        <f t="shared" si="68"/>
        <v>4151</v>
      </c>
      <c r="W48" s="47">
        <f t="shared" si="69"/>
        <v>4432655</v>
      </c>
      <c r="X48" s="47">
        <v>3518</v>
      </c>
      <c r="Y48" s="47">
        <v>3744105</v>
      </c>
      <c r="Z48" s="47">
        <v>633</v>
      </c>
      <c r="AA48" s="48">
        <v>688550</v>
      </c>
      <c r="AB48" s="38">
        <f t="shared" si="70"/>
        <v>3961</v>
      </c>
      <c r="AC48" s="19">
        <f t="shared" si="71"/>
        <v>4281146</v>
      </c>
      <c r="AD48" s="19">
        <v>3352</v>
      </c>
      <c r="AE48" s="19">
        <v>3639306</v>
      </c>
      <c r="AF48" s="19">
        <v>609</v>
      </c>
      <c r="AG48" s="20">
        <v>641840</v>
      </c>
      <c r="AH48" s="46">
        <f t="shared" si="72"/>
        <v>3990</v>
      </c>
      <c r="AI48" s="47">
        <f t="shared" si="73"/>
        <v>4017837</v>
      </c>
      <c r="AJ48" s="47">
        <v>3383</v>
      </c>
      <c r="AK48" s="47">
        <v>3448753</v>
      </c>
      <c r="AL48" s="47">
        <v>607</v>
      </c>
      <c r="AM48" s="48">
        <v>569084</v>
      </c>
      <c r="AN48" s="38">
        <f t="shared" si="74"/>
        <v>4304</v>
      </c>
      <c r="AO48" s="19">
        <f t="shared" si="74"/>
        <v>4637777</v>
      </c>
      <c r="AP48" s="19">
        <v>3675</v>
      </c>
      <c r="AQ48" s="19">
        <v>4002762</v>
      </c>
      <c r="AR48" s="19">
        <v>629</v>
      </c>
      <c r="AS48" s="20">
        <v>635015</v>
      </c>
    </row>
    <row r="49" spans="1:45" ht="23.45" customHeight="1">
      <c r="A49" s="89"/>
      <c r="B49" s="88"/>
      <c r="C49" s="31" t="s">
        <v>105</v>
      </c>
      <c r="D49" s="70">
        <f t="shared" si="62"/>
        <v>13557</v>
      </c>
      <c r="E49" s="71">
        <f t="shared" si="63"/>
        <v>14452340</v>
      </c>
      <c r="F49" s="71">
        <v>9363</v>
      </c>
      <c r="G49" s="71">
        <v>9977750</v>
      </c>
      <c r="H49" s="71">
        <v>4194</v>
      </c>
      <c r="I49" s="72">
        <v>4474590</v>
      </c>
      <c r="J49" s="46">
        <f t="shared" si="64"/>
        <v>13552</v>
      </c>
      <c r="K49" s="47">
        <f t="shared" si="65"/>
        <v>14507225</v>
      </c>
      <c r="L49" s="47">
        <v>9526</v>
      </c>
      <c r="M49" s="47">
        <v>10219090</v>
      </c>
      <c r="N49" s="47">
        <v>4026</v>
      </c>
      <c r="O49" s="48">
        <v>4288135</v>
      </c>
      <c r="P49" s="38">
        <f t="shared" si="66"/>
        <v>12396</v>
      </c>
      <c r="Q49" s="19">
        <f t="shared" si="67"/>
        <v>13020590</v>
      </c>
      <c r="R49" s="19">
        <v>8902</v>
      </c>
      <c r="S49" s="19">
        <v>9379745</v>
      </c>
      <c r="T49" s="19">
        <v>3494</v>
      </c>
      <c r="U49" s="20">
        <v>3640845</v>
      </c>
      <c r="V49" s="46">
        <f t="shared" si="68"/>
        <v>12606</v>
      </c>
      <c r="W49" s="47">
        <f t="shared" si="69"/>
        <v>13970793</v>
      </c>
      <c r="X49" s="47">
        <v>8769</v>
      </c>
      <c r="Y49" s="47">
        <v>9843188</v>
      </c>
      <c r="Z49" s="47">
        <v>3837</v>
      </c>
      <c r="AA49" s="48">
        <v>4127605</v>
      </c>
      <c r="AB49" s="38">
        <f t="shared" si="70"/>
        <v>15153</v>
      </c>
      <c r="AC49" s="19">
        <f t="shared" si="71"/>
        <v>16486352</v>
      </c>
      <c r="AD49" s="19">
        <v>10482</v>
      </c>
      <c r="AE49" s="19">
        <v>11217438</v>
      </c>
      <c r="AF49" s="19">
        <v>4671</v>
      </c>
      <c r="AG49" s="20">
        <v>5268914</v>
      </c>
      <c r="AH49" s="46">
        <f t="shared" si="72"/>
        <v>12845</v>
      </c>
      <c r="AI49" s="47">
        <f t="shared" si="73"/>
        <v>13990973</v>
      </c>
      <c r="AJ49" s="47">
        <v>8831</v>
      </c>
      <c r="AK49" s="47">
        <v>9438284</v>
      </c>
      <c r="AL49" s="47">
        <v>4014</v>
      </c>
      <c r="AM49" s="48">
        <v>4552689</v>
      </c>
      <c r="AN49" s="38">
        <f t="shared" si="74"/>
        <v>13604</v>
      </c>
      <c r="AO49" s="19">
        <f t="shared" si="74"/>
        <v>14545177</v>
      </c>
      <c r="AP49" s="19">
        <v>9159</v>
      </c>
      <c r="AQ49" s="19">
        <v>9925092</v>
      </c>
      <c r="AR49" s="19">
        <v>4445</v>
      </c>
      <c r="AS49" s="20">
        <v>4620085</v>
      </c>
    </row>
    <row r="50" spans="1:45" ht="23.45" customHeight="1">
      <c r="A50" s="89"/>
      <c r="B50" s="88"/>
      <c r="C50" s="31" t="s">
        <v>106</v>
      </c>
      <c r="D50" s="70">
        <f t="shared" si="62"/>
        <v>1454</v>
      </c>
      <c r="E50" s="71">
        <f t="shared" si="63"/>
        <v>1201470</v>
      </c>
      <c r="F50" s="71">
        <v>1177</v>
      </c>
      <c r="G50" s="71">
        <v>987305</v>
      </c>
      <c r="H50" s="71">
        <v>277</v>
      </c>
      <c r="I50" s="72">
        <v>214165</v>
      </c>
      <c r="J50" s="46">
        <f t="shared" si="64"/>
        <v>2224</v>
      </c>
      <c r="K50" s="47">
        <f t="shared" si="65"/>
        <v>1902630</v>
      </c>
      <c r="L50" s="47">
        <v>1864</v>
      </c>
      <c r="M50" s="47">
        <v>1620820</v>
      </c>
      <c r="N50" s="47">
        <v>360</v>
      </c>
      <c r="O50" s="48">
        <v>281810</v>
      </c>
      <c r="P50" s="38">
        <f t="shared" si="66"/>
        <v>1967</v>
      </c>
      <c r="Q50" s="19">
        <f t="shared" si="67"/>
        <v>1645670</v>
      </c>
      <c r="R50" s="19">
        <v>1593</v>
      </c>
      <c r="S50" s="19">
        <v>1364050</v>
      </c>
      <c r="T50" s="19">
        <v>374</v>
      </c>
      <c r="U50" s="20">
        <v>281620</v>
      </c>
      <c r="V50" s="46">
        <f t="shared" si="68"/>
        <v>1932</v>
      </c>
      <c r="W50" s="47">
        <f t="shared" si="69"/>
        <v>1836940</v>
      </c>
      <c r="X50" s="47">
        <v>1598</v>
      </c>
      <c r="Y50" s="47">
        <v>1566955</v>
      </c>
      <c r="Z50" s="47">
        <v>334</v>
      </c>
      <c r="AA50" s="48">
        <v>269985</v>
      </c>
      <c r="AB50" s="38">
        <f t="shared" si="70"/>
        <v>2294</v>
      </c>
      <c r="AC50" s="19">
        <f t="shared" si="71"/>
        <v>1979576</v>
      </c>
      <c r="AD50" s="19">
        <v>1883</v>
      </c>
      <c r="AE50" s="19">
        <v>1660102</v>
      </c>
      <c r="AF50" s="19">
        <v>411</v>
      </c>
      <c r="AG50" s="20">
        <v>319474</v>
      </c>
      <c r="AH50" s="46">
        <f t="shared" si="72"/>
        <v>2464</v>
      </c>
      <c r="AI50" s="47">
        <f t="shared" si="73"/>
        <v>1934179</v>
      </c>
      <c r="AJ50" s="47">
        <v>1858</v>
      </c>
      <c r="AK50" s="47">
        <v>1528822</v>
      </c>
      <c r="AL50" s="47">
        <v>606</v>
      </c>
      <c r="AM50" s="48">
        <v>405357</v>
      </c>
      <c r="AN50" s="38">
        <f t="shared" si="74"/>
        <v>2243</v>
      </c>
      <c r="AO50" s="19">
        <f t="shared" si="74"/>
        <v>1598740</v>
      </c>
      <c r="AP50" s="19">
        <v>1861</v>
      </c>
      <c r="AQ50" s="19">
        <v>1353122</v>
      </c>
      <c r="AR50" s="19">
        <v>382</v>
      </c>
      <c r="AS50" s="20">
        <v>245618</v>
      </c>
    </row>
    <row r="51" spans="1:45" ht="23.45" customHeight="1">
      <c r="A51" s="89"/>
      <c r="B51" s="88"/>
      <c r="C51" s="31" t="s">
        <v>107</v>
      </c>
      <c r="D51" s="70">
        <f t="shared" si="62"/>
        <v>152</v>
      </c>
      <c r="E51" s="71">
        <f t="shared" si="63"/>
        <v>138021</v>
      </c>
      <c r="F51" s="71">
        <v>128</v>
      </c>
      <c r="G51" s="71">
        <v>123950</v>
      </c>
      <c r="H51" s="71">
        <v>24</v>
      </c>
      <c r="I51" s="72">
        <v>14071</v>
      </c>
      <c r="J51" s="46">
        <f t="shared" si="64"/>
        <v>332</v>
      </c>
      <c r="K51" s="47">
        <f t="shared" si="65"/>
        <v>278570</v>
      </c>
      <c r="L51" s="47">
        <v>312</v>
      </c>
      <c r="M51" s="47">
        <v>264470</v>
      </c>
      <c r="N51" s="47">
        <v>20</v>
      </c>
      <c r="O51" s="48">
        <v>14100</v>
      </c>
      <c r="P51" s="38">
        <f t="shared" si="66"/>
        <v>386</v>
      </c>
      <c r="Q51" s="19">
        <f t="shared" si="67"/>
        <v>298300</v>
      </c>
      <c r="R51" s="19">
        <v>331</v>
      </c>
      <c r="S51" s="19">
        <v>256825</v>
      </c>
      <c r="T51" s="19">
        <v>55</v>
      </c>
      <c r="U51" s="20">
        <v>41475</v>
      </c>
      <c r="V51" s="46">
        <f t="shared" si="68"/>
        <v>176</v>
      </c>
      <c r="W51" s="47">
        <f t="shared" si="69"/>
        <v>149405</v>
      </c>
      <c r="X51" s="47">
        <v>147</v>
      </c>
      <c r="Y51" s="47">
        <v>133505</v>
      </c>
      <c r="Z51" s="47">
        <v>29</v>
      </c>
      <c r="AA51" s="48">
        <v>15900</v>
      </c>
      <c r="AB51" s="38">
        <f t="shared" si="70"/>
        <v>277</v>
      </c>
      <c r="AC51" s="19">
        <f t="shared" si="71"/>
        <v>208189</v>
      </c>
      <c r="AD51" s="19">
        <v>237</v>
      </c>
      <c r="AE51" s="19">
        <v>181526</v>
      </c>
      <c r="AF51" s="19">
        <v>40</v>
      </c>
      <c r="AG51" s="20">
        <v>26663</v>
      </c>
      <c r="AH51" s="46">
        <f t="shared" si="72"/>
        <v>349</v>
      </c>
      <c r="AI51" s="47">
        <f t="shared" si="73"/>
        <v>242695</v>
      </c>
      <c r="AJ51" s="47">
        <v>284</v>
      </c>
      <c r="AK51" s="47">
        <v>209601</v>
      </c>
      <c r="AL51" s="47">
        <v>65</v>
      </c>
      <c r="AM51" s="48">
        <v>33094</v>
      </c>
      <c r="AN51" s="38">
        <f t="shared" si="74"/>
        <v>353</v>
      </c>
      <c r="AO51" s="19">
        <f t="shared" si="74"/>
        <v>263693</v>
      </c>
      <c r="AP51" s="19">
        <v>236</v>
      </c>
      <c r="AQ51" s="19">
        <v>195220</v>
      </c>
      <c r="AR51" s="19">
        <v>117</v>
      </c>
      <c r="AS51" s="20">
        <v>68473</v>
      </c>
    </row>
    <row r="52" spans="1:45" ht="33">
      <c r="A52" s="89"/>
      <c r="B52" s="88"/>
      <c r="C52" s="31" t="s">
        <v>130</v>
      </c>
      <c r="D52" s="70">
        <f t="shared" si="62"/>
        <v>461</v>
      </c>
      <c r="E52" s="71">
        <f t="shared" si="63"/>
        <v>348906</v>
      </c>
      <c r="F52" s="71">
        <v>329</v>
      </c>
      <c r="G52" s="71">
        <v>261570</v>
      </c>
      <c r="H52" s="71">
        <v>132</v>
      </c>
      <c r="I52" s="72">
        <v>87336</v>
      </c>
      <c r="J52" s="46">
        <f t="shared" si="64"/>
        <v>647</v>
      </c>
      <c r="K52" s="47">
        <f t="shared" si="65"/>
        <v>774450</v>
      </c>
      <c r="L52" s="47">
        <v>421</v>
      </c>
      <c r="M52" s="47">
        <v>503785</v>
      </c>
      <c r="N52" s="47">
        <v>226</v>
      </c>
      <c r="O52" s="48">
        <v>270665</v>
      </c>
      <c r="P52" s="38">
        <f t="shared" si="66"/>
        <v>506</v>
      </c>
      <c r="Q52" s="19">
        <f t="shared" si="67"/>
        <v>332920</v>
      </c>
      <c r="R52" s="19">
        <v>326</v>
      </c>
      <c r="S52" s="19">
        <v>236460</v>
      </c>
      <c r="T52" s="19">
        <v>180</v>
      </c>
      <c r="U52" s="20">
        <v>96460</v>
      </c>
      <c r="V52" s="46">
        <f t="shared" si="68"/>
        <v>423</v>
      </c>
      <c r="W52" s="47">
        <f t="shared" si="69"/>
        <v>218925</v>
      </c>
      <c r="X52" s="47">
        <v>260</v>
      </c>
      <c r="Y52" s="47">
        <v>148875</v>
      </c>
      <c r="Z52" s="47">
        <v>163</v>
      </c>
      <c r="AA52" s="48">
        <v>70050</v>
      </c>
      <c r="AB52" s="38">
        <f t="shared" si="70"/>
        <v>302</v>
      </c>
      <c r="AC52" s="19">
        <f t="shared" si="71"/>
        <v>209122</v>
      </c>
      <c r="AD52" s="19">
        <v>227</v>
      </c>
      <c r="AE52" s="19">
        <v>168477</v>
      </c>
      <c r="AF52" s="19">
        <v>75</v>
      </c>
      <c r="AG52" s="20">
        <v>40645</v>
      </c>
      <c r="AH52" s="46">
        <f t="shared" si="72"/>
        <v>222</v>
      </c>
      <c r="AI52" s="47">
        <f t="shared" si="73"/>
        <v>123828</v>
      </c>
      <c r="AJ52" s="47">
        <v>178</v>
      </c>
      <c r="AK52" s="47">
        <v>103346</v>
      </c>
      <c r="AL52" s="47">
        <v>44</v>
      </c>
      <c r="AM52" s="48">
        <v>20482</v>
      </c>
      <c r="AN52" s="38">
        <f t="shared" si="74"/>
        <v>300</v>
      </c>
      <c r="AO52" s="19">
        <f t="shared" si="74"/>
        <v>198125</v>
      </c>
      <c r="AP52" s="19">
        <v>232</v>
      </c>
      <c r="AQ52" s="19">
        <v>148921</v>
      </c>
      <c r="AR52" s="19">
        <v>68</v>
      </c>
      <c r="AS52" s="20">
        <v>49204</v>
      </c>
    </row>
    <row r="53" spans="1:45" ht="23.45" customHeight="1">
      <c r="A53" s="89"/>
      <c r="B53" s="88"/>
      <c r="C53" s="31" t="s">
        <v>108</v>
      </c>
      <c r="D53" s="70">
        <f t="shared" si="62"/>
        <v>118</v>
      </c>
      <c r="E53" s="71">
        <f t="shared" si="63"/>
        <v>133450</v>
      </c>
      <c r="F53" s="71">
        <v>112</v>
      </c>
      <c r="G53" s="71">
        <v>123720</v>
      </c>
      <c r="H53" s="71">
        <v>6</v>
      </c>
      <c r="I53" s="72">
        <v>9730</v>
      </c>
      <c r="J53" s="46">
        <f t="shared" si="64"/>
        <v>125</v>
      </c>
      <c r="K53" s="47">
        <f t="shared" si="65"/>
        <v>135120</v>
      </c>
      <c r="L53" s="47">
        <v>121</v>
      </c>
      <c r="M53" s="47">
        <v>129230</v>
      </c>
      <c r="N53" s="47">
        <v>4</v>
      </c>
      <c r="O53" s="48">
        <v>5890</v>
      </c>
      <c r="P53" s="38">
        <f t="shared" si="66"/>
        <v>129</v>
      </c>
      <c r="Q53" s="19">
        <f t="shared" si="67"/>
        <v>150710</v>
      </c>
      <c r="R53" s="19">
        <v>126</v>
      </c>
      <c r="S53" s="19">
        <v>145985</v>
      </c>
      <c r="T53" s="19">
        <v>3</v>
      </c>
      <c r="U53" s="20">
        <v>4725</v>
      </c>
      <c r="V53" s="46">
        <f t="shared" si="68"/>
        <v>98</v>
      </c>
      <c r="W53" s="47">
        <f t="shared" si="69"/>
        <v>109655</v>
      </c>
      <c r="X53" s="47">
        <v>92</v>
      </c>
      <c r="Y53" s="47">
        <v>103035</v>
      </c>
      <c r="Z53" s="47">
        <v>6</v>
      </c>
      <c r="AA53" s="48">
        <v>6620</v>
      </c>
      <c r="AB53" s="38">
        <f t="shared" si="70"/>
        <v>61</v>
      </c>
      <c r="AC53" s="19">
        <f t="shared" si="71"/>
        <v>79170</v>
      </c>
      <c r="AD53" s="19">
        <v>55</v>
      </c>
      <c r="AE53" s="19">
        <v>71235</v>
      </c>
      <c r="AF53" s="19">
        <v>6</v>
      </c>
      <c r="AG53" s="20">
        <v>7935</v>
      </c>
      <c r="AH53" s="46">
        <f t="shared" si="72"/>
        <v>102</v>
      </c>
      <c r="AI53" s="47">
        <f t="shared" si="73"/>
        <v>115516</v>
      </c>
      <c r="AJ53" s="47">
        <v>85</v>
      </c>
      <c r="AK53" s="47">
        <v>95535</v>
      </c>
      <c r="AL53" s="47">
        <v>17</v>
      </c>
      <c r="AM53" s="48">
        <v>19981</v>
      </c>
      <c r="AN53" s="38">
        <f t="shared" si="74"/>
        <v>33</v>
      </c>
      <c r="AO53" s="19">
        <f t="shared" si="74"/>
        <v>35089</v>
      </c>
      <c r="AP53" s="19">
        <v>10</v>
      </c>
      <c r="AQ53" s="19">
        <v>17850</v>
      </c>
      <c r="AR53" s="19">
        <v>23</v>
      </c>
      <c r="AS53" s="20">
        <v>17239</v>
      </c>
    </row>
    <row r="54" spans="1:45" ht="23.45" customHeight="1">
      <c r="A54" s="89"/>
      <c r="B54" s="88"/>
      <c r="C54" s="31" t="s">
        <v>46</v>
      </c>
      <c r="D54" s="70">
        <f t="shared" si="62"/>
        <v>66</v>
      </c>
      <c r="E54" s="71">
        <f t="shared" si="63"/>
        <v>44985</v>
      </c>
      <c r="F54" s="71">
        <v>42</v>
      </c>
      <c r="G54" s="71">
        <v>28230</v>
      </c>
      <c r="H54" s="71">
        <v>24</v>
      </c>
      <c r="I54" s="72">
        <v>16755</v>
      </c>
      <c r="J54" s="46">
        <f t="shared" si="64"/>
        <v>60</v>
      </c>
      <c r="K54" s="47">
        <f t="shared" si="65"/>
        <v>39900</v>
      </c>
      <c r="L54" s="47">
        <v>39</v>
      </c>
      <c r="M54" s="47">
        <v>25935</v>
      </c>
      <c r="N54" s="47">
        <v>21</v>
      </c>
      <c r="O54" s="48">
        <v>13965</v>
      </c>
      <c r="P54" s="38">
        <f t="shared" si="66"/>
        <v>81</v>
      </c>
      <c r="Q54" s="19">
        <f t="shared" si="67"/>
        <v>54265</v>
      </c>
      <c r="R54" s="19">
        <v>49</v>
      </c>
      <c r="S54" s="19">
        <v>33170</v>
      </c>
      <c r="T54" s="19">
        <v>32</v>
      </c>
      <c r="U54" s="20">
        <v>21095</v>
      </c>
      <c r="V54" s="46">
        <f t="shared" si="68"/>
        <v>99</v>
      </c>
      <c r="W54" s="47">
        <f t="shared" si="69"/>
        <v>66845</v>
      </c>
      <c r="X54" s="47">
        <v>57</v>
      </c>
      <c r="Y54" s="47">
        <v>38915</v>
      </c>
      <c r="Z54" s="47">
        <v>42</v>
      </c>
      <c r="AA54" s="48">
        <v>27930</v>
      </c>
      <c r="AB54" s="38">
        <f t="shared" si="70"/>
        <v>94</v>
      </c>
      <c r="AC54" s="19">
        <f t="shared" si="71"/>
        <v>63225</v>
      </c>
      <c r="AD54" s="19">
        <v>51</v>
      </c>
      <c r="AE54" s="19">
        <v>35142</v>
      </c>
      <c r="AF54" s="19">
        <v>43</v>
      </c>
      <c r="AG54" s="20">
        <v>28083</v>
      </c>
      <c r="AH54" s="46">
        <f t="shared" si="72"/>
        <v>68</v>
      </c>
      <c r="AI54" s="47">
        <f t="shared" si="73"/>
        <v>45019</v>
      </c>
      <c r="AJ54" s="47">
        <v>43</v>
      </c>
      <c r="AK54" s="47">
        <v>28934</v>
      </c>
      <c r="AL54" s="47">
        <v>25</v>
      </c>
      <c r="AM54" s="48">
        <v>16085</v>
      </c>
      <c r="AN54" s="38">
        <f t="shared" si="74"/>
        <v>103</v>
      </c>
      <c r="AO54" s="19">
        <f t="shared" si="74"/>
        <v>62264</v>
      </c>
      <c r="AP54" s="19">
        <v>60</v>
      </c>
      <c r="AQ54" s="19">
        <v>36140</v>
      </c>
      <c r="AR54" s="19">
        <v>43</v>
      </c>
      <c r="AS54" s="20">
        <v>26124</v>
      </c>
    </row>
    <row r="55" spans="1:45" ht="33">
      <c r="A55" s="89"/>
      <c r="B55" s="88"/>
      <c r="C55" s="31" t="s">
        <v>109</v>
      </c>
      <c r="D55" s="70">
        <f t="shared" si="62"/>
        <v>3134</v>
      </c>
      <c r="E55" s="71">
        <f t="shared" si="63"/>
        <v>4194679</v>
      </c>
      <c r="F55" s="71">
        <v>2328</v>
      </c>
      <c r="G55" s="71">
        <v>3114832</v>
      </c>
      <c r="H55" s="71">
        <v>806</v>
      </c>
      <c r="I55" s="72">
        <v>1079847</v>
      </c>
      <c r="J55" s="46">
        <f t="shared" si="64"/>
        <v>2644</v>
      </c>
      <c r="K55" s="47">
        <f t="shared" si="65"/>
        <v>3513190</v>
      </c>
      <c r="L55" s="47">
        <v>1991</v>
      </c>
      <c r="M55" s="47">
        <v>2663630</v>
      </c>
      <c r="N55" s="47">
        <v>653</v>
      </c>
      <c r="O55" s="48">
        <v>849560</v>
      </c>
      <c r="P55" s="38">
        <f t="shared" si="66"/>
        <v>2725</v>
      </c>
      <c r="Q55" s="19">
        <f t="shared" si="67"/>
        <v>3405580</v>
      </c>
      <c r="R55" s="19">
        <v>2152</v>
      </c>
      <c r="S55" s="19">
        <v>2685500</v>
      </c>
      <c r="T55" s="19">
        <v>573</v>
      </c>
      <c r="U55" s="20">
        <v>720080</v>
      </c>
      <c r="V55" s="46">
        <f t="shared" si="68"/>
        <v>2315</v>
      </c>
      <c r="W55" s="47">
        <f t="shared" si="69"/>
        <v>3334635</v>
      </c>
      <c r="X55" s="47">
        <v>1755</v>
      </c>
      <c r="Y55" s="47">
        <v>2511605</v>
      </c>
      <c r="Z55" s="47">
        <v>560</v>
      </c>
      <c r="AA55" s="48">
        <v>823030</v>
      </c>
      <c r="AB55" s="38">
        <f t="shared" si="70"/>
        <v>2404</v>
      </c>
      <c r="AC55" s="19">
        <f t="shared" si="71"/>
        <v>3216811</v>
      </c>
      <c r="AD55" s="19">
        <v>1944</v>
      </c>
      <c r="AE55" s="19">
        <v>2614689</v>
      </c>
      <c r="AF55" s="19">
        <v>460</v>
      </c>
      <c r="AG55" s="20">
        <v>602122</v>
      </c>
      <c r="AH55" s="46">
        <f t="shared" si="72"/>
        <v>1653</v>
      </c>
      <c r="AI55" s="47">
        <f t="shared" si="73"/>
        <v>2119547</v>
      </c>
      <c r="AJ55" s="47">
        <v>1323</v>
      </c>
      <c r="AK55" s="47">
        <v>1678045</v>
      </c>
      <c r="AL55" s="47">
        <v>330</v>
      </c>
      <c r="AM55" s="48">
        <v>441502</v>
      </c>
      <c r="AN55" s="38">
        <f t="shared" si="74"/>
        <v>1381</v>
      </c>
      <c r="AO55" s="19">
        <f t="shared" si="74"/>
        <v>1920360</v>
      </c>
      <c r="AP55" s="19">
        <v>1130</v>
      </c>
      <c r="AQ55" s="19">
        <v>1571702</v>
      </c>
      <c r="AR55" s="19">
        <v>251</v>
      </c>
      <c r="AS55" s="20">
        <v>348658</v>
      </c>
    </row>
    <row r="56" spans="1:45" ht="23.45" customHeight="1">
      <c r="A56" s="89"/>
      <c r="B56" s="88"/>
      <c r="C56" s="31" t="s">
        <v>47</v>
      </c>
      <c r="D56" s="70">
        <f t="shared" si="62"/>
        <v>2107</v>
      </c>
      <c r="E56" s="71">
        <f t="shared" si="63"/>
        <v>2929722</v>
      </c>
      <c r="F56" s="71">
        <v>1498</v>
      </c>
      <c r="G56" s="71">
        <v>2009340</v>
      </c>
      <c r="H56" s="71">
        <v>609</v>
      </c>
      <c r="I56" s="72">
        <v>920382</v>
      </c>
      <c r="J56" s="46">
        <f t="shared" si="64"/>
        <v>2208</v>
      </c>
      <c r="K56" s="47">
        <f t="shared" si="65"/>
        <v>2948835</v>
      </c>
      <c r="L56" s="47">
        <v>1622</v>
      </c>
      <c r="M56" s="47">
        <v>2173945</v>
      </c>
      <c r="N56" s="47">
        <v>586</v>
      </c>
      <c r="O56" s="48">
        <v>774890</v>
      </c>
      <c r="P56" s="38">
        <f t="shared" si="66"/>
        <v>1927</v>
      </c>
      <c r="Q56" s="19">
        <f t="shared" si="67"/>
        <v>2500260</v>
      </c>
      <c r="R56" s="19">
        <v>1380</v>
      </c>
      <c r="S56" s="19">
        <v>1795430</v>
      </c>
      <c r="T56" s="19">
        <v>547</v>
      </c>
      <c r="U56" s="20">
        <v>704830</v>
      </c>
      <c r="V56" s="46">
        <f t="shared" si="68"/>
        <v>1782</v>
      </c>
      <c r="W56" s="47">
        <f t="shared" si="69"/>
        <v>2155385</v>
      </c>
      <c r="X56" s="47">
        <v>1270</v>
      </c>
      <c r="Y56" s="47">
        <v>1570545</v>
      </c>
      <c r="Z56" s="47">
        <v>512</v>
      </c>
      <c r="AA56" s="48">
        <v>584840</v>
      </c>
      <c r="AB56" s="38">
        <f t="shared" si="70"/>
        <v>1287</v>
      </c>
      <c r="AC56" s="19">
        <f t="shared" si="71"/>
        <v>1508034</v>
      </c>
      <c r="AD56" s="19">
        <v>944</v>
      </c>
      <c r="AE56" s="19">
        <v>1142688</v>
      </c>
      <c r="AF56" s="19">
        <v>343</v>
      </c>
      <c r="AG56" s="20">
        <v>365346</v>
      </c>
      <c r="AH56" s="46">
        <f t="shared" si="72"/>
        <v>2323</v>
      </c>
      <c r="AI56" s="47">
        <f t="shared" si="73"/>
        <v>2621240</v>
      </c>
      <c r="AJ56" s="47">
        <v>1685</v>
      </c>
      <c r="AK56" s="47">
        <v>1886061</v>
      </c>
      <c r="AL56" s="47">
        <v>638</v>
      </c>
      <c r="AM56" s="48">
        <v>735179</v>
      </c>
      <c r="AN56" s="38">
        <f t="shared" si="74"/>
        <v>2185</v>
      </c>
      <c r="AO56" s="19">
        <f t="shared" si="74"/>
        <v>2108474</v>
      </c>
      <c r="AP56" s="19">
        <v>1654</v>
      </c>
      <c r="AQ56" s="19">
        <v>1670851</v>
      </c>
      <c r="AR56" s="19">
        <v>531</v>
      </c>
      <c r="AS56" s="20">
        <v>437623</v>
      </c>
    </row>
    <row r="57" spans="1:45" ht="49.5">
      <c r="A57" s="89"/>
      <c r="B57" s="88"/>
      <c r="C57" s="31" t="s">
        <v>110</v>
      </c>
      <c r="D57" s="70">
        <f t="shared" si="62"/>
        <v>63</v>
      </c>
      <c r="E57" s="71">
        <f t="shared" si="63"/>
        <v>72871</v>
      </c>
      <c r="F57" s="71">
        <v>28</v>
      </c>
      <c r="G57" s="71">
        <v>32925</v>
      </c>
      <c r="H57" s="71">
        <v>35</v>
      </c>
      <c r="I57" s="72">
        <v>39946</v>
      </c>
      <c r="J57" s="46">
        <f t="shared" si="64"/>
        <v>73</v>
      </c>
      <c r="K57" s="47">
        <f t="shared" si="65"/>
        <v>85025</v>
      </c>
      <c r="L57" s="47">
        <v>31</v>
      </c>
      <c r="M57" s="47">
        <v>36860</v>
      </c>
      <c r="N57" s="47">
        <v>42</v>
      </c>
      <c r="O57" s="48">
        <v>48165</v>
      </c>
      <c r="P57" s="38">
        <f t="shared" si="66"/>
        <v>32</v>
      </c>
      <c r="Q57" s="19">
        <f t="shared" si="67"/>
        <v>41370</v>
      </c>
      <c r="R57" s="19">
        <v>11</v>
      </c>
      <c r="S57" s="19">
        <v>12205</v>
      </c>
      <c r="T57" s="19">
        <v>21</v>
      </c>
      <c r="U57" s="20">
        <v>29165</v>
      </c>
      <c r="V57" s="46">
        <f t="shared" si="68"/>
        <v>82</v>
      </c>
      <c r="W57" s="47">
        <f t="shared" si="69"/>
        <v>83575</v>
      </c>
      <c r="X57" s="47">
        <v>28</v>
      </c>
      <c r="Y57" s="47">
        <v>28185</v>
      </c>
      <c r="Z57" s="47">
        <v>54</v>
      </c>
      <c r="AA57" s="48">
        <v>55390</v>
      </c>
      <c r="AB57" s="38">
        <f t="shared" si="70"/>
        <v>43</v>
      </c>
      <c r="AC57" s="19">
        <f t="shared" si="71"/>
        <v>40579</v>
      </c>
      <c r="AD57" s="19">
        <v>11</v>
      </c>
      <c r="AE57" s="19">
        <v>9630</v>
      </c>
      <c r="AF57" s="19">
        <v>32</v>
      </c>
      <c r="AG57" s="20">
        <v>30949</v>
      </c>
      <c r="AH57" s="46">
        <f t="shared" si="72"/>
        <v>44</v>
      </c>
      <c r="AI57" s="47">
        <f t="shared" si="73"/>
        <v>39722</v>
      </c>
      <c r="AJ57" s="47">
        <v>17</v>
      </c>
      <c r="AK57" s="47">
        <v>12681</v>
      </c>
      <c r="AL57" s="47">
        <v>27</v>
      </c>
      <c r="AM57" s="48">
        <v>27041</v>
      </c>
      <c r="AN57" s="38">
        <f t="shared" si="74"/>
        <v>38</v>
      </c>
      <c r="AO57" s="19">
        <f t="shared" si="74"/>
        <v>35819</v>
      </c>
      <c r="AP57" s="19">
        <v>14</v>
      </c>
      <c r="AQ57" s="19">
        <v>10287</v>
      </c>
      <c r="AR57" s="19">
        <v>24</v>
      </c>
      <c r="AS57" s="20">
        <v>25532</v>
      </c>
    </row>
    <row r="58" spans="1:45" ht="23.45" customHeight="1">
      <c r="A58" s="89"/>
      <c r="B58" s="88"/>
      <c r="C58" s="31" t="s">
        <v>111</v>
      </c>
      <c r="D58" s="70">
        <f t="shared" si="62"/>
        <v>102</v>
      </c>
      <c r="E58" s="71">
        <f t="shared" si="63"/>
        <v>175720</v>
      </c>
      <c r="F58" s="71">
        <v>44</v>
      </c>
      <c r="G58" s="71">
        <v>79020</v>
      </c>
      <c r="H58" s="71">
        <v>58</v>
      </c>
      <c r="I58" s="72">
        <v>96700</v>
      </c>
      <c r="J58" s="46">
        <f t="shared" si="64"/>
        <v>68</v>
      </c>
      <c r="K58" s="47">
        <f t="shared" si="65"/>
        <v>146950</v>
      </c>
      <c r="L58" s="47">
        <v>31</v>
      </c>
      <c r="M58" s="47">
        <v>65675</v>
      </c>
      <c r="N58" s="47">
        <v>37</v>
      </c>
      <c r="O58" s="48">
        <v>81275</v>
      </c>
      <c r="P58" s="38">
        <f t="shared" si="66"/>
        <v>77</v>
      </c>
      <c r="Q58" s="19">
        <f t="shared" si="67"/>
        <v>171910</v>
      </c>
      <c r="R58" s="19">
        <v>45</v>
      </c>
      <c r="S58" s="19">
        <v>93925</v>
      </c>
      <c r="T58" s="19">
        <v>32</v>
      </c>
      <c r="U58" s="20">
        <v>77985</v>
      </c>
      <c r="V58" s="46">
        <f t="shared" si="68"/>
        <v>60</v>
      </c>
      <c r="W58" s="47">
        <f t="shared" si="69"/>
        <v>152400</v>
      </c>
      <c r="X58" s="47">
        <v>39</v>
      </c>
      <c r="Y58" s="47">
        <v>90300</v>
      </c>
      <c r="Z58" s="47">
        <v>21</v>
      </c>
      <c r="AA58" s="48">
        <v>62100</v>
      </c>
      <c r="AB58" s="38">
        <f t="shared" si="70"/>
        <v>42</v>
      </c>
      <c r="AC58" s="19">
        <f t="shared" si="71"/>
        <v>82921</v>
      </c>
      <c r="AD58" s="19">
        <v>32</v>
      </c>
      <c r="AE58" s="19">
        <v>58513</v>
      </c>
      <c r="AF58" s="19">
        <v>10</v>
      </c>
      <c r="AG58" s="20">
        <v>24408</v>
      </c>
      <c r="AH58" s="46">
        <f t="shared" si="72"/>
        <v>30</v>
      </c>
      <c r="AI58" s="47">
        <f t="shared" si="73"/>
        <v>58300</v>
      </c>
      <c r="AJ58" s="47">
        <v>28</v>
      </c>
      <c r="AK58" s="47">
        <v>51884</v>
      </c>
      <c r="AL58" s="47">
        <v>2</v>
      </c>
      <c r="AM58" s="48">
        <v>6416</v>
      </c>
      <c r="AN58" s="38">
        <f t="shared" si="74"/>
        <v>31</v>
      </c>
      <c r="AO58" s="19">
        <f t="shared" si="74"/>
        <v>60563</v>
      </c>
      <c r="AP58" s="19">
        <v>16</v>
      </c>
      <c r="AQ58" s="19">
        <v>20688</v>
      </c>
      <c r="AR58" s="19">
        <v>15</v>
      </c>
      <c r="AS58" s="20">
        <v>39875</v>
      </c>
    </row>
    <row r="59" spans="1:45" ht="33">
      <c r="A59" s="89"/>
      <c r="B59" s="88"/>
      <c r="C59" s="31" t="s">
        <v>112</v>
      </c>
      <c r="D59" s="70">
        <f t="shared" si="62"/>
        <v>15080</v>
      </c>
      <c r="E59" s="71">
        <f t="shared" si="63"/>
        <v>24506168</v>
      </c>
      <c r="F59" s="71">
        <v>5783</v>
      </c>
      <c r="G59" s="71">
        <v>10225462</v>
      </c>
      <c r="H59" s="71">
        <v>9297</v>
      </c>
      <c r="I59" s="72">
        <v>14280706</v>
      </c>
      <c r="J59" s="46">
        <f t="shared" si="64"/>
        <v>18030</v>
      </c>
      <c r="K59" s="47">
        <f t="shared" si="65"/>
        <v>29730365</v>
      </c>
      <c r="L59" s="47">
        <v>6933</v>
      </c>
      <c r="M59" s="47">
        <v>12536985</v>
      </c>
      <c r="N59" s="47">
        <v>11097</v>
      </c>
      <c r="O59" s="48">
        <v>17193380</v>
      </c>
      <c r="P59" s="38">
        <f t="shared" si="66"/>
        <v>14912</v>
      </c>
      <c r="Q59" s="19">
        <f t="shared" si="67"/>
        <v>23827439</v>
      </c>
      <c r="R59" s="19">
        <v>5612</v>
      </c>
      <c r="S59" s="19">
        <v>9989815</v>
      </c>
      <c r="T59" s="19">
        <v>9300</v>
      </c>
      <c r="U59" s="20">
        <v>13837624</v>
      </c>
      <c r="V59" s="46">
        <f t="shared" si="68"/>
        <v>13752</v>
      </c>
      <c r="W59" s="47">
        <f t="shared" si="69"/>
        <v>21423800</v>
      </c>
      <c r="X59" s="47">
        <v>5369</v>
      </c>
      <c r="Y59" s="47">
        <v>9437885</v>
      </c>
      <c r="Z59" s="47">
        <v>8383</v>
      </c>
      <c r="AA59" s="48">
        <v>11985915</v>
      </c>
      <c r="AB59" s="38">
        <f t="shared" si="70"/>
        <v>11315</v>
      </c>
      <c r="AC59" s="19">
        <f t="shared" si="71"/>
        <v>20951497</v>
      </c>
      <c r="AD59" s="19">
        <v>5108</v>
      </c>
      <c r="AE59" s="19">
        <v>9627174</v>
      </c>
      <c r="AF59" s="19">
        <v>6207</v>
      </c>
      <c r="AG59" s="20">
        <v>11324323</v>
      </c>
      <c r="AH59" s="46">
        <f t="shared" si="72"/>
        <v>8602</v>
      </c>
      <c r="AI59" s="47">
        <f t="shared" si="73"/>
        <v>15755319</v>
      </c>
      <c r="AJ59" s="47">
        <v>4114</v>
      </c>
      <c r="AK59" s="47">
        <v>7528132</v>
      </c>
      <c r="AL59" s="47">
        <v>4488</v>
      </c>
      <c r="AM59" s="48">
        <v>8227187</v>
      </c>
      <c r="AN59" s="38">
        <f t="shared" si="74"/>
        <v>9515</v>
      </c>
      <c r="AO59" s="19">
        <f t="shared" si="74"/>
        <v>17797878</v>
      </c>
      <c r="AP59" s="19">
        <v>4404</v>
      </c>
      <c r="AQ59" s="19">
        <v>8221785</v>
      </c>
      <c r="AR59" s="19">
        <v>5111</v>
      </c>
      <c r="AS59" s="20">
        <v>9576093</v>
      </c>
    </row>
    <row r="60" spans="1:45" ht="33">
      <c r="A60" s="89"/>
      <c r="B60" s="88"/>
      <c r="C60" s="31" t="s">
        <v>113</v>
      </c>
      <c r="D60" s="70">
        <f t="shared" si="62"/>
        <v>72</v>
      </c>
      <c r="E60" s="71">
        <f t="shared" si="63"/>
        <v>62150</v>
      </c>
      <c r="F60" s="71">
        <v>36</v>
      </c>
      <c r="G60" s="71">
        <v>33030</v>
      </c>
      <c r="H60" s="71">
        <v>36</v>
      </c>
      <c r="I60" s="72">
        <v>29120</v>
      </c>
      <c r="J60" s="46">
        <f t="shared" si="64"/>
        <v>131</v>
      </c>
      <c r="K60" s="47">
        <f t="shared" si="65"/>
        <v>98045</v>
      </c>
      <c r="L60" s="47">
        <v>73</v>
      </c>
      <c r="M60" s="47">
        <v>54065</v>
      </c>
      <c r="N60" s="47">
        <v>58</v>
      </c>
      <c r="O60" s="48">
        <v>43980</v>
      </c>
      <c r="P60" s="38">
        <f t="shared" si="66"/>
        <v>126</v>
      </c>
      <c r="Q60" s="19">
        <f t="shared" si="67"/>
        <v>96380</v>
      </c>
      <c r="R60" s="19">
        <v>81</v>
      </c>
      <c r="S60" s="19">
        <v>59280</v>
      </c>
      <c r="T60" s="19">
        <v>45</v>
      </c>
      <c r="U60" s="20">
        <v>37100</v>
      </c>
      <c r="V60" s="46">
        <f t="shared" si="68"/>
        <v>86</v>
      </c>
      <c r="W60" s="47">
        <f t="shared" si="69"/>
        <v>64570</v>
      </c>
      <c r="X60" s="47">
        <v>49</v>
      </c>
      <c r="Y60" s="47">
        <v>34835</v>
      </c>
      <c r="Z60" s="47">
        <v>37</v>
      </c>
      <c r="AA60" s="48">
        <v>29735</v>
      </c>
      <c r="AB60" s="38">
        <f t="shared" si="70"/>
        <v>67</v>
      </c>
      <c r="AC60" s="19">
        <f t="shared" si="71"/>
        <v>55480</v>
      </c>
      <c r="AD60" s="19">
        <v>51</v>
      </c>
      <c r="AE60" s="19">
        <v>39780</v>
      </c>
      <c r="AF60" s="19">
        <v>16</v>
      </c>
      <c r="AG60" s="20">
        <v>15700</v>
      </c>
      <c r="AH60" s="46">
        <f t="shared" si="72"/>
        <v>134</v>
      </c>
      <c r="AI60" s="47">
        <f t="shared" si="73"/>
        <v>93852</v>
      </c>
      <c r="AJ60" s="47">
        <v>80</v>
      </c>
      <c r="AK60" s="47">
        <v>54790</v>
      </c>
      <c r="AL60" s="47">
        <v>54</v>
      </c>
      <c r="AM60" s="48">
        <v>39062</v>
      </c>
      <c r="AN60" s="38">
        <f t="shared" si="74"/>
        <v>49</v>
      </c>
      <c r="AO60" s="19">
        <f t="shared" si="74"/>
        <v>38712</v>
      </c>
      <c r="AP60" s="19">
        <v>37</v>
      </c>
      <c r="AQ60" s="19">
        <v>29316</v>
      </c>
      <c r="AR60" s="19">
        <v>12</v>
      </c>
      <c r="AS60" s="20">
        <v>9396</v>
      </c>
    </row>
    <row r="61" spans="1:45" ht="23.45" customHeight="1" thickBot="1">
      <c r="A61" s="90"/>
      <c r="B61" s="91"/>
      <c r="C61" s="32" t="s">
        <v>49</v>
      </c>
      <c r="D61" s="73">
        <f t="shared" si="62"/>
        <v>640</v>
      </c>
      <c r="E61" s="74">
        <f t="shared" si="63"/>
        <v>701257</v>
      </c>
      <c r="F61" s="74">
        <v>554</v>
      </c>
      <c r="G61" s="74">
        <v>630906</v>
      </c>
      <c r="H61" s="74">
        <v>86</v>
      </c>
      <c r="I61" s="75">
        <v>70351</v>
      </c>
      <c r="J61" s="49">
        <f t="shared" si="64"/>
        <v>967</v>
      </c>
      <c r="K61" s="50">
        <f t="shared" si="65"/>
        <v>1156165</v>
      </c>
      <c r="L61" s="50">
        <v>869</v>
      </c>
      <c r="M61" s="50">
        <v>1079335</v>
      </c>
      <c r="N61" s="50">
        <v>98</v>
      </c>
      <c r="O61" s="51">
        <v>76830</v>
      </c>
      <c r="P61" s="39">
        <f t="shared" si="66"/>
        <v>1226</v>
      </c>
      <c r="Q61" s="21">
        <f t="shared" si="67"/>
        <v>1391845</v>
      </c>
      <c r="R61" s="21">
        <v>1117</v>
      </c>
      <c r="S61" s="21">
        <v>1290720</v>
      </c>
      <c r="T61" s="21">
        <v>109</v>
      </c>
      <c r="U61" s="22">
        <v>101125</v>
      </c>
      <c r="V61" s="49">
        <f t="shared" si="68"/>
        <v>1152</v>
      </c>
      <c r="W61" s="50">
        <f t="shared" si="69"/>
        <v>1290730</v>
      </c>
      <c r="X61" s="50">
        <v>1119</v>
      </c>
      <c r="Y61" s="50">
        <v>1249935</v>
      </c>
      <c r="Z61" s="50">
        <v>33</v>
      </c>
      <c r="AA61" s="51">
        <v>40795</v>
      </c>
      <c r="AB61" s="39">
        <f t="shared" si="70"/>
        <v>825</v>
      </c>
      <c r="AC61" s="21">
        <f t="shared" si="71"/>
        <v>867485</v>
      </c>
      <c r="AD61" s="21">
        <v>780</v>
      </c>
      <c r="AE61" s="21">
        <v>809232</v>
      </c>
      <c r="AF61" s="21">
        <v>45</v>
      </c>
      <c r="AG61" s="22">
        <v>58253</v>
      </c>
      <c r="AH61" s="49">
        <f t="shared" si="72"/>
        <v>1181</v>
      </c>
      <c r="AI61" s="50">
        <f t="shared" si="73"/>
        <v>1280278</v>
      </c>
      <c r="AJ61" s="50">
        <v>1141</v>
      </c>
      <c r="AK61" s="50">
        <v>1223228</v>
      </c>
      <c r="AL61" s="50">
        <v>40</v>
      </c>
      <c r="AM61" s="51">
        <v>57050</v>
      </c>
      <c r="AN61" s="39">
        <f t="shared" si="74"/>
        <v>1323</v>
      </c>
      <c r="AO61" s="21">
        <f t="shared" si="74"/>
        <v>1380451</v>
      </c>
      <c r="AP61" s="21">
        <v>1266</v>
      </c>
      <c r="AQ61" s="21">
        <v>1300420</v>
      </c>
      <c r="AR61" s="21">
        <v>57</v>
      </c>
      <c r="AS61" s="22">
        <v>80031</v>
      </c>
    </row>
    <row r="62" spans="1:45" s="62" customFormat="1" ht="81.75" customHeight="1">
      <c r="A62" s="61"/>
      <c r="B62" s="16"/>
      <c r="C62" s="16"/>
      <c r="D62" s="113" t="s">
        <v>132</v>
      </c>
      <c r="E62" s="113"/>
      <c r="F62" s="113"/>
      <c r="G62" s="113"/>
      <c r="H62" s="113"/>
      <c r="I62" s="113"/>
      <c r="J62" s="82" t="s">
        <v>142</v>
      </c>
      <c r="K62" s="82"/>
      <c r="L62" s="82"/>
      <c r="M62" s="82"/>
      <c r="N62" s="82"/>
      <c r="O62" s="82"/>
      <c r="P62" s="82" t="s">
        <v>142</v>
      </c>
      <c r="Q62" s="82"/>
      <c r="R62" s="82"/>
      <c r="S62" s="82"/>
      <c r="T62" s="82"/>
      <c r="U62" s="82"/>
      <c r="V62" s="82" t="s">
        <v>142</v>
      </c>
      <c r="W62" s="82"/>
      <c r="X62" s="82"/>
      <c r="Y62" s="82"/>
      <c r="Z62" s="82"/>
      <c r="AA62" s="82"/>
      <c r="AB62" s="82" t="s">
        <v>142</v>
      </c>
      <c r="AC62" s="82"/>
      <c r="AD62" s="82"/>
      <c r="AE62" s="82"/>
      <c r="AF62" s="82"/>
      <c r="AG62" s="82"/>
      <c r="AH62" s="82" t="s">
        <v>142</v>
      </c>
      <c r="AI62" s="82"/>
      <c r="AJ62" s="82"/>
      <c r="AK62" s="82"/>
      <c r="AL62" s="82"/>
      <c r="AM62" s="82"/>
      <c r="AN62" s="125" t="s">
        <v>143</v>
      </c>
      <c r="AO62" s="82"/>
      <c r="AP62" s="82"/>
      <c r="AQ62" s="82"/>
      <c r="AR62" s="82"/>
      <c r="AS62" s="82"/>
    </row>
    <row r="64" spans="1:45" ht="16.5">
      <c r="C64" s="14"/>
    </row>
  </sheetData>
  <mergeCells count="50">
    <mergeCell ref="J62:O62"/>
    <mergeCell ref="J1:O1"/>
    <mergeCell ref="J3:O3"/>
    <mergeCell ref="J4:K4"/>
    <mergeCell ref="L4:M4"/>
    <mergeCell ref="N4:O4"/>
    <mergeCell ref="AH1:AM1"/>
    <mergeCell ref="AN1:AS1"/>
    <mergeCell ref="V1:AA1"/>
    <mergeCell ref="V62:AA62"/>
    <mergeCell ref="AB62:AG62"/>
    <mergeCell ref="AH62:AM62"/>
    <mergeCell ref="AN62:AS62"/>
    <mergeCell ref="AN3:AS3"/>
    <mergeCell ref="AN4:AO4"/>
    <mergeCell ref="AP4:AQ4"/>
    <mergeCell ref="AR4:AS4"/>
    <mergeCell ref="V3:AA3"/>
    <mergeCell ref="V4:W4"/>
    <mergeCell ref="X4:Y4"/>
    <mergeCell ref="Z4:AA4"/>
    <mergeCell ref="AB1:AG1"/>
    <mergeCell ref="A6:A28"/>
    <mergeCell ref="B6:B28"/>
    <mergeCell ref="AL4:AM4"/>
    <mergeCell ref="A42:A61"/>
    <mergeCell ref="B42:B61"/>
    <mergeCell ref="A29:A41"/>
    <mergeCell ref="B29:B41"/>
    <mergeCell ref="A3:A5"/>
    <mergeCell ref="B3:C5"/>
    <mergeCell ref="AH3:AM3"/>
    <mergeCell ref="AH4:AI4"/>
    <mergeCell ref="AJ4:AK4"/>
    <mergeCell ref="AB3:AG3"/>
    <mergeCell ref="AB4:AC4"/>
    <mergeCell ref="AD4:AE4"/>
    <mergeCell ref="AF4:AG4"/>
    <mergeCell ref="P62:U62"/>
    <mergeCell ref="P1:U1"/>
    <mergeCell ref="P3:U3"/>
    <mergeCell ref="P4:Q4"/>
    <mergeCell ref="R4:S4"/>
    <mergeCell ref="T4:U4"/>
    <mergeCell ref="D62:I62"/>
    <mergeCell ref="D1:I1"/>
    <mergeCell ref="D3:I3"/>
    <mergeCell ref="D4:E4"/>
    <mergeCell ref="F4:G4"/>
    <mergeCell ref="H4:I4"/>
  </mergeCells>
  <phoneticPr fontId="6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6" manualBreakCount="6">
    <brk id="9" max="1048575" man="1"/>
    <brk id="15" max="1048575" man="1"/>
    <brk id="21" max="1048575" man="1"/>
    <brk id="27" max="1048575" man="1"/>
    <brk id="33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6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8.25" style="2" customWidth="1"/>
    <col min="2" max="2" width="4.625" style="2" customWidth="1"/>
    <col min="3" max="3" width="14.75" style="2" customWidth="1"/>
    <col min="4" max="4" width="9.625" style="3" customWidth="1"/>
    <col min="5" max="5" width="12.5" style="3" customWidth="1"/>
    <col min="6" max="6" width="9.625" style="3" customWidth="1"/>
    <col min="7" max="7" width="12.5" style="3" customWidth="1"/>
    <col min="8" max="8" width="8.5" style="3" customWidth="1"/>
    <col min="9" max="9" width="11.75" style="3" customWidth="1"/>
    <col min="10" max="10" width="9.625" style="3" customWidth="1"/>
    <col min="11" max="11" width="12.5" style="3" customWidth="1"/>
    <col min="12" max="12" width="9.625" style="3" customWidth="1"/>
    <col min="13" max="13" width="12.5" style="3" customWidth="1"/>
    <col min="14" max="14" width="8.5" style="3" customWidth="1"/>
    <col min="15" max="15" width="11.75" style="3" customWidth="1"/>
    <col min="16" max="16" width="9.625" style="3" customWidth="1"/>
    <col min="17" max="17" width="12.5" style="3" customWidth="1"/>
    <col min="18" max="18" width="9.625" style="3" customWidth="1"/>
    <col min="19" max="19" width="12.5" style="3" customWidth="1"/>
    <col min="20" max="20" width="8.5" style="3" customWidth="1"/>
    <col min="21" max="21" width="11.75" style="3" customWidth="1"/>
    <col min="22" max="22" width="9.625" style="3" customWidth="1"/>
    <col min="23" max="23" width="12.5" style="3" customWidth="1"/>
    <col min="24" max="24" width="9.625" style="3" customWidth="1"/>
    <col min="25" max="25" width="12.5" style="3" customWidth="1"/>
    <col min="26" max="26" width="8.5" style="3" customWidth="1"/>
    <col min="27" max="27" width="11.75" style="3" customWidth="1"/>
    <col min="28" max="16384" width="9" style="3"/>
  </cols>
  <sheetData>
    <row r="1" spans="1:27" ht="40.9" customHeight="1">
      <c r="A1" s="25"/>
      <c r="B1" s="26"/>
      <c r="C1" s="26"/>
      <c r="D1" s="116" t="s">
        <v>117</v>
      </c>
      <c r="E1" s="117"/>
      <c r="F1" s="117"/>
      <c r="G1" s="117"/>
      <c r="H1" s="117"/>
      <c r="I1" s="117"/>
      <c r="J1" s="116" t="s">
        <v>117</v>
      </c>
      <c r="K1" s="117"/>
      <c r="L1" s="117"/>
      <c r="M1" s="117"/>
      <c r="N1" s="117"/>
      <c r="O1" s="117"/>
      <c r="P1" s="116" t="s">
        <v>117</v>
      </c>
      <c r="Q1" s="117"/>
      <c r="R1" s="117"/>
      <c r="S1" s="117"/>
      <c r="T1" s="117"/>
      <c r="U1" s="117"/>
      <c r="V1" s="116" t="s">
        <v>117</v>
      </c>
      <c r="W1" s="117"/>
      <c r="X1" s="117"/>
      <c r="Y1" s="117"/>
      <c r="Z1" s="117"/>
      <c r="AA1" s="117"/>
    </row>
    <row r="2" spans="1:27" ht="18" customHeight="1" thickBot="1">
      <c r="A2" s="4"/>
      <c r="B2" s="4"/>
    </row>
    <row r="3" spans="1:27" s="6" customFormat="1" ht="24.95" customHeight="1">
      <c r="A3" s="92" t="s">
        <v>80</v>
      </c>
      <c r="B3" s="94" t="s">
        <v>81</v>
      </c>
      <c r="C3" s="95"/>
      <c r="D3" s="100" t="s">
        <v>83</v>
      </c>
      <c r="E3" s="101"/>
      <c r="F3" s="101"/>
      <c r="G3" s="101"/>
      <c r="H3" s="101"/>
      <c r="I3" s="102"/>
      <c r="J3" s="118" t="s">
        <v>84</v>
      </c>
      <c r="K3" s="119"/>
      <c r="L3" s="119"/>
      <c r="M3" s="119"/>
      <c r="N3" s="119"/>
      <c r="O3" s="120"/>
      <c r="P3" s="100" t="s">
        <v>85</v>
      </c>
      <c r="Q3" s="101"/>
      <c r="R3" s="101"/>
      <c r="S3" s="101"/>
      <c r="T3" s="101"/>
      <c r="U3" s="102"/>
      <c r="V3" s="118" t="s">
        <v>86</v>
      </c>
      <c r="W3" s="119"/>
      <c r="X3" s="119"/>
      <c r="Y3" s="119"/>
      <c r="Z3" s="119"/>
      <c r="AA3" s="120"/>
    </row>
    <row r="4" spans="1:27" s="2" customFormat="1" ht="24.95" customHeight="1">
      <c r="A4" s="93"/>
      <c r="B4" s="96"/>
      <c r="C4" s="97"/>
      <c r="D4" s="103" t="s">
        <v>93</v>
      </c>
      <c r="E4" s="104"/>
      <c r="F4" s="105" t="s">
        <v>92</v>
      </c>
      <c r="G4" s="104"/>
      <c r="H4" s="105" t="s">
        <v>91</v>
      </c>
      <c r="I4" s="106"/>
      <c r="J4" s="121" t="s">
        <v>93</v>
      </c>
      <c r="K4" s="122"/>
      <c r="L4" s="123" t="s">
        <v>92</v>
      </c>
      <c r="M4" s="122"/>
      <c r="N4" s="123" t="s">
        <v>91</v>
      </c>
      <c r="O4" s="124"/>
      <c r="P4" s="103" t="s">
        <v>93</v>
      </c>
      <c r="Q4" s="104"/>
      <c r="R4" s="105" t="s">
        <v>92</v>
      </c>
      <c r="S4" s="104"/>
      <c r="T4" s="105" t="s">
        <v>91</v>
      </c>
      <c r="U4" s="106"/>
      <c r="V4" s="121" t="s">
        <v>93</v>
      </c>
      <c r="W4" s="122"/>
      <c r="X4" s="123" t="s">
        <v>92</v>
      </c>
      <c r="Y4" s="122"/>
      <c r="Z4" s="123" t="s">
        <v>91</v>
      </c>
      <c r="AA4" s="124"/>
    </row>
    <row r="5" spans="1:27" ht="24.95" customHeight="1">
      <c r="A5" s="93"/>
      <c r="B5" s="98"/>
      <c r="C5" s="99"/>
      <c r="D5" s="40" t="s">
        <v>33</v>
      </c>
      <c r="E5" s="41" t="s">
        <v>34</v>
      </c>
      <c r="F5" s="41" t="s">
        <v>69</v>
      </c>
      <c r="G5" s="41" t="s">
        <v>28</v>
      </c>
      <c r="H5" s="41" t="s">
        <v>69</v>
      </c>
      <c r="I5" s="42" t="s">
        <v>28</v>
      </c>
      <c r="J5" s="33" t="s">
        <v>33</v>
      </c>
      <c r="K5" s="1" t="s">
        <v>34</v>
      </c>
      <c r="L5" s="1" t="s">
        <v>69</v>
      </c>
      <c r="M5" s="1" t="s">
        <v>70</v>
      </c>
      <c r="N5" s="1" t="s">
        <v>69</v>
      </c>
      <c r="O5" s="5" t="s">
        <v>70</v>
      </c>
      <c r="P5" s="40" t="s">
        <v>33</v>
      </c>
      <c r="Q5" s="41" t="s">
        <v>34</v>
      </c>
      <c r="R5" s="41" t="s">
        <v>69</v>
      </c>
      <c r="S5" s="41" t="s">
        <v>70</v>
      </c>
      <c r="T5" s="41" t="s">
        <v>69</v>
      </c>
      <c r="U5" s="42" t="s">
        <v>70</v>
      </c>
      <c r="V5" s="33" t="s">
        <v>33</v>
      </c>
      <c r="W5" s="1" t="s">
        <v>34</v>
      </c>
      <c r="X5" s="1" t="s">
        <v>69</v>
      </c>
      <c r="Y5" s="1" t="s">
        <v>70</v>
      </c>
      <c r="Z5" s="1" t="s">
        <v>69</v>
      </c>
      <c r="AA5" s="5" t="s">
        <v>70</v>
      </c>
    </row>
    <row r="6" spans="1:27" ht="24.95" customHeight="1">
      <c r="A6" s="84" t="s">
        <v>124</v>
      </c>
      <c r="B6" s="86" t="s">
        <v>78</v>
      </c>
      <c r="C6" s="27" t="s">
        <v>0</v>
      </c>
      <c r="D6" s="52">
        <f t="shared" ref="D6:I6" si="0">SUM(D7:D28)</f>
        <v>257449</v>
      </c>
      <c r="E6" s="53">
        <f t="shared" si="0"/>
        <v>248320521</v>
      </c>
      <c r="F6" s="53">
        <f t="shared" si="0"/>
        <v>181011</v>
      </c>
      <c r="G6" s="53">
        <f t="shared" si="0"/>
        <v>171693794</v>
      </c>
      <c r="H6" s="53">
        <f t="shared" si="0"/>
        <v>76438</v>
      </c>
      <c r="I6" s="54">
        <f t="shared" si="0"/>
        <v>76626727</v>
      </c>
      <c r="J6" s="34">
        <f t="shared" ref="J6:O6" si="1">SUM(J7:J28)</f>
        <v>280789</v>
      </c>
      <c r="K6" s="8">
        <f t="shared" si="1"/>
        <v>288823414</v>
      </c>
      <c r="L6" s="8">
        <f t="shared" si="1"/>
        <v>200089</v>
      </c>
      <c r="M6" s="8">
        <f t="shared" si="1"/>
        <v>200985700</v>
      </c>
      <c r="N6" s="8">
        <f t="shared" si="1"/>
        <v>80700</v>
      </c>
      <c r="O6" s="9">
        <f t="shared" si="1"/>
        <v>87837714</v>
      </c>
      <c r="P6" s="52">
        <f t="shared" ref="P6:U6" si="2">SUM(P7:P28)</f>
        <v>275886</v>
      </c>
      <c r="Q6" s="53">
        <f t="shared" si="2"/>
        <v>276085738</v>
      </c>
      <c r="R6" s="53">
        <f t="shared" si="2"/>
        <v>196358</v>
      </c>
      <c r="S6" s="53">
        <f t="shared" si="2"/>
        <v>192671553</v>
      </c>
      <c r="T6" s="53">
        <f t="shared" si="2"/>
        <v>79528</v>
      </c>
      <c r="U6" s="54">
        <f t="shared" si="2"/>
        <v>83414185</v>
      </c>
      <c r="V6" s="34">
        <f t="shared" ref="V6:AA6" si="3">SUM(V7:V28)</f>
        <v>279144</v>
      </c>
      <c r="W6" s="8">
        <f t="shared" si="3"/>
        <v>281533843</v>
      </c>
      <c r="X6" s="8">
        <f t="shared" si="3"/>
        <v>193425</v>
      </c>
      <c r="Y6" s="8">
        <f t="shared" si="3"/>
        <v>189747445</v>
      </c>
      <c r="Z6" s="8">
        <f t="shared" si="3"/>
        <v>85719</v>
      </c>
      <c r="AA6" s="9">
        <f t="shared" si="3"/>
        <v>91786398</v>
      </c>
    </row>
    <row r="7" spans="1:27" ht="24.95" customHeight="1">
      <c r="A7" s="84"/>
      <c r="B7" s="87"/>
      <c r="C7" s="27" t="s">
        <v>71</v>
      </c>
      <c r="D7" s="52">
        <f t="shared" ref="D7:D26" si="4">F7+H7</f>
        <v>11818</v>
      </c>
      <c r="E7" s="53">
        <f t="shared" ref="E7:E26" si="5">G7+I7</f>
        <v>10736066</v>
      </c>
      <c r="F7" s="53">
        <v>7369</v>
      </c>
      <c r="G7" s="53">
        <v>6471787</v>
      </c>
      <c r="H7" s="53">
        <v>4449</v>
      </c>
      <c r="I7" s="54">
        <v>4264279</v>
      </c>
      <c r="J7" s="34">
        <f t="shared" ref="J7:J26" si="6">L7+N7</f>
        <v>11322</v>
      </c>
      <c r="K7" s="8">
        <f t="shared" ref="K7:K26" si="7">M7+O7</f>
        <v>10294575</v>
      </c>
      <c r="L7" s="8">
        <v>7621</v>
      </c>
      <c r="M7" s="8">
        <v>6784683</v>
      </c>
      <c r="N7" s="8">
        <v>3701</v>
      </c>
      <c r="O7" s="9">
        <v>3509892</v>
      </c>
      <c r="P7" s="52">
        <f t="shared" ref="P7:P26" si="8">R7+T7</f>
        <v>13465</v>
      </c>
      <c r="Q7" s="53">
        <f t="shared" ref="Q7:Q26" si="9">S7+U7</f>
        <v>11530891</v>
      </c>
      <c r="R7" s="53">
        <v>8052</v>
      </c>
      <c r="S7" s="53">
        <v>6665937</v>
      </c>
      <c r="T7" s="53">
        <v>5413</v>
      </c>
      <c r="U7" s="54">
        <v>4864954</v>
      </c>
      <c r="V7" s="34">
        <f t="shared" ref="V7:W11" si="10">X7+Z7</f>
        <v>16924</v>
      </c>
      <c r="W7" s="8">
        <f t="shared" si="10"/>
        <v>13930889</v>
      </c>
      <c r="X7" s="8">
        <v>11110</v>
      </c>
      <c r="Y7" s="8">
        <v>8857732</v>
      </c>
      <c r="Z7" s="8">
        <v>5814</v>
      </c>
      <c r="AA7" s="9">
        <v>5073157</v>
      </c>
    </row>
    <row r="8" spans="1:27" ht="24.95" customHeight="1">
      <c r="A8" s="84"/>
      <c r="B8" s="87"/>
      <c r="C8" s="27" t="s">
        <v>72</v>
      </c>
      <c r="D8" s="52">
        <f t="shared" si="4"/>
        <v>21473</v>
      </c>
      <c r="E8" s="53">
        <f t="shared" si="5"/>
        <v>20889860</v>
      </c>
      <c r="F8" s="53">
        <v>15901</v>
      </c>
      <c r="G8" s="53">
        <v>15103781</v>
      </c>
      <c r="H8" s="53">
        <v>5572</v>
      </c>
      <c r="I8" s="54">
        <v>5786079</v>
      </c>
      <c r="J8" s="34">
        <f t="shared" si="6"/>
        <v>26350</v>
      </c>
      <c r="K8" s="8">
        <f t="shared" si="7"/>
        <v>25883116</v>
      </c>
      <c r="L8" s="8">
        <v>18973</v>
      </c>
      <c r="M8" s="8">
        <v>18122229</v>
      </c>
      <c r="N8" s="8">
        <v>7377</v>
      </c>
      <c r="O8" s="9">
        <v>7760887</v>
      </c>
      <c r="P8" s="52">
        <f t="shared" si="8"/>
        <v>26047</v>
      </c>
      <c r="Q8" s="53">
        <f t="shared" si="9"/>
        <v>23908340</v>
      </c>
      <c r="R8" s="53">
        <v>19859</v>
      </c>
      <c r="S8" s="53">
        <v>18134002</v>
      </c>
      <c r="T8" s="53">
        <v>6188</v>
      </c>
      <c r="U8" s="54">
        <v>5774338</v>
      </c>
      <c r="V8" s="34">
        <f t="shared" si="10"/>
        <v>30170</v>
      </c>
      <c r="W8" s="8">
        <f t="shared" si="10"/>
        <v>28677125</v>
      </c>
      <c r="X8" s="8">
        <v>21864</v>
      </c>
      <c r="Y8" s="8">
        <v>20575349</v>
      </c>
      <c r="Z8" s="8">
        <v>8306</v>
      </c>
      <c r="AA8" s="9">
        <v>8101776</v>
      </c>
    </row>
    <row r="9" spans="1:27" ht="24.95" customHeight="1">
      <c r="A9" s="84"/>
      <c r="B9" s="87"/>
      <c r="C9" s="27" t="s">
        <v>73</v>
      </c>
      <c r="D9" s="52">
        <f t="shared" si="4"/>
        <v>28816</v>
      </c>
      <c r="E9" s="53">
        <f t="shared" si="5"/>
        <v>26436200</v>
      </c>
      <c r="F9" s="53">
        <v>20529</v>
      </c>
      <c r="G9" s="53">
        <v>18586388</v>
      </c>
      <c r="H9" s="53">
        <v>8287</v>
      </c>
      <c r="I9" s="54">
        <v>7849812</v>
      </c>
      <c r="J9" s="34">
        <f t="shared" si="6"/>
        <v>29473</v>
      </c>
      <c r="K9" s="8">
        <f t="shared" si="7"/>
        <v>27249897</v>
      </c>
      <c r="L9" s="8">
        <v>21120</v>
      </c>
      <c r="M9" s="8">
        <v>19310891</v>
      </c>
      <c r="N9" s="8">
        <v>8353</v>
      </c>
      <c r="O9" s="9">
        <v>7939006</v>
      </c>
      <c r="P9" s="52">
        <f t="shared" si="8"/>
        <v>28414</v>
      </c>
      <c r="Q9" s="53">
        <f t="shared" si="9"/>
        <v>26847939</v>
      </c>
      <c r="R9" s="53">
        <v>20528</v>
      </c>
      <c r="S9" s="53">
        <v>19353423</v>
      </c>
      <c r="T9" s="53">
        <v>7886</v>
      </c>
      <c r="U9" s="54">
        <v>7494516</v>
      </c>
      <c r="V9" s="34">
        <f t="shared" si="10"/>
        <v>26065</v>
      </c>
      <c r="W9" s="8">
        <f t="shared" si="10"/>
        <v>23962878</v>
      </c>
      <c r="X9" s="8">
        <v>17633</v>
      </c>
      <c r="Y9" s="8">
        <v>16038952</v>
      </c>
      <c r="Z9" s="8">
        <v>8432</v>
      </c>
      <c r="AA9" s="9">
        <v>7923926</v>
      </c>
    </row>
    <row r="10" spans="1:27" ht="24.95" customHeight="1">
      <c r="A10" s="84"/>
      <c r="B10" s="87"/>
      <c r="C10" s="27" t="s">
        <v>74</v>
      </c>
      <c r="D10" s="52">
        <f t="shared" si="4"/>
        <v>43993</v>
      </c>
      <c r="E10" s="53">
        <f t="shared" si="5"/>
        <v>46952577</v>
      </c>
      <c r="F10" s="53">
        <v>27580</v>
      </c>
      <c r="G10" s="53">
        <v>28985563</v>
      </c>
      <c r="H10" s="53">
        <v>16413</v>
      </c>
      <c r="I10" s="54">
        <v>17967014</v>
      </c>
      <c r="J10" s="34">
        <f t="shared" si="6"/>
        <v>51334</v>
      </c>
      <c r="K10" s="8">
        <f t="shared" si="7"/>
        <v>59743372</v>
      </c>
      <c r="L10" s="8">
        <v>32383</v>
      </c>
      <c r="M10" s="8">
        <v>37461515</v>
      </c>
      <c r="N10" s="8">
        <v>18951</v>
      </c>
      <c r="O10" s="9">
        <v>22281857</v>
      </c>
      <c r="P10" s="52">
        <f t="shared" si="8"/>
        <v>43973</v>
      </c>
      <c r="Q10" s="53">
        <f t="shared" si="9"/>
        <v>49488174</v>
      </c>
      <c r="R10" s="53">
        <v>28054</v>
      </c>
      <c r="S10" s="53">
        <v>31906592</v>
      </c>
      <c r="T10" s="53">
        <v>15919</v>
      </c>
      <c r="U10" s="54">
        <v>17581582</v>
      </c>
      <c r="V10" s="34">
        <f t="shared" si="10"/>
        <v>47990</v>
      </c>
      <c r="W10" s="8">
        <f t="shared" si="10"/>
        <v>55222734</v>
      </c>
      <c r="X10" s="8">
        <v>30295</v>
      </c>
      <c r="Y10" s="8">
        <v>34829974</v>
      </c>
      <c r="Z10" s="8">
        <v>17695</v>
      </c>
      <c r="AA10" s="9">
        <v>20392760</v>
      </c>
    </row>
    <row r="11" spans="1:27" ht="24.95" customHeight="1">
      <c r="A11" s="84"/>
      <c r="B11" s="87"/>
      <c r="C11" s="27" t="s">
        <v>75</v>
      </c>
      <c r="D11" s="52">
        <f t="shared" si="4"/>
        <v>46237</v>
      </c>
      <c r="E11" s="53">
        <f t="shared" si="5"/>
        <v>48845687</v>
      </c>
      <c r="F11" s="53">
        <v>32690</v>
      </c>
      <c r="G11" s="53">
        <v>33674103</v>
      </c>
      <c r="H11" s="53">
        <v>13547</v>
      </c>
      <c r="I11" s="54">
        <v>15171584</v>
      </c>
      <c r="J11" s="34">
        <f t="shared" si="6"/>
        <v>54640</v>
      </c>
      <c r="K11" s="8">
        <f t="shared" si="7"/>
        <v>62970588</v>
      </c>
      <c r="L11" s="8">
        <v>39180</v>
      </c>
      <c r="M11" s="8">
        <v>43840173</v>
      </c>
      <c r="N11" s="8">
        <v>15460</v>
      </c>
      <c r="O11" s="9">
        <v>19130415</v>
      </c>
      <c r="P11" s="52">
        <f t="shared" si="8"/>
        <v>56173</v>
      </c>
      <c r="Q11" s="53">
        <f t="shared" si="9"/>
        <v>64432650</v>
      </c>
      <c r="R11" s="53">
        <v>41629</v>
      </c>
      <c r="S11" s="53">
        <v>46170277</v>
      </c>
      <c r="T11" s="53">
        <v>14544</v>
      </c>
      <c r="U11" s="54">
        <v>18262373</v>
      </c>
      <c r="V11" s="34">
        <f t="shared" si="10"/>
        <v>40845</v>
      </c>
      <c r="W11" s="8">
        <f t="shared" si="10"/>
        <v>49843602</v>
      </c>
      <c r="X11" s="8">
        <v>29244</v>
      </c>
      <c r="Y11" s="8">
        <v>34505941</v>
      </c>
      <c r="Z11" s="8">
        <v>11601</v>
      </c>
      <c r="AA11" s="9">
        <v>15337661</v>
      </c>
    </row>
    <row r="12" spans="1:27" ht="24.95" customHeight="1">
      <c r="A12" s="85"/>
      <c r="B12" s="88"/>
      <c r="C12" s="28" t="s">
        <v>3</v>
      </c>
      <c r="D12" s="55">
        <f t="shared" si="4"/>
        <v>1694</v>
      </c>
      <c r="E12" s="56">
        <f t="shared" si="5"/>
        <v>1461922</v>
      </c>
      <c r="F12" s="56">
        <v>1385</v>
      </c>
      <c r="G12" s="56">
        <v>1149760</v>
      </c>
      <c r="H12" s="56">
        <v>309</v>
      </c>
      <c r="I12" s="57">
        <v>312162</v>
      </c>
      <c r="J12" s="35">
        <f t="shared" si="6"/>
        <v>2083</v>
      </c>
      <c r="K12" s="10">
        <f t="shared" si="7"/>
        <v>1835500</v>
      </c>
      <c r="L12" s="10">
        <v>1788</v>
      </c>
      <c r="M12" s="10">
        <v>1538238</v>
      </c>
      <c r="N12" s="10">
        <v>295</v>
      </c>
      <c r="O12" s="11">
        <v>297262</v>
      </c>
      <c r="P12" s="55">
        <f t="shared" si="8"/>
        <v>1755</v>
      </c>
      <c r="Q12" s="56">
        <f t="shared" si="9"/>
        <v>1764475</v>
      </c>
      <c r="R12" s="56">
        <v>1458</v>
      </c>
      <c r="S12" s="56">
        <v>1409184</v>
      </c>
      <c r="T12" s="56">
        <v>297</v>
      </c>
      <c r="U12" s="57">
        <v>355291</v>
      </c>
      <c r="V12" s="35">
        <f t="shared" ref="V12:V26" si="11">X12+Z12</f>
        <v>2237</v>
      </c>
      <c r="W12" s="10">
        <f t="shared" ref="W12:W26" si="12">Y12+AA12</f>
        <v>2064424</v>
      </c>
      <c r="X12" s="10">
        <v>1895</v>
      </c>
      <c r="Y12" s="10">
        <v>1687855</v>
      </c>
      <c r="Z12" s="10">
        <v>342</v>
      </c>
      <c r="AA12" s="11">
        <v>376569</v>
      </c>
    </row>
    <row r="13" spans="1:27" ht="24.95" customHeight="1">
      <c r="A13" s="85"/>
      <c r="B13" s="88"/>
      <c r="C13" s="28" t="s">
        <v>4</v>
      </c>
      <c r="D13" s="55">
        <f t="shared" si="4"/>
        <v>33794</v>
      </c>
      <c r="E13" s="56">
        <f t="shared" si="5"/>
        <v>28932786</v>
      </c>
      <c r="F13" s="56">
        <v>24511</v>
      </c>
      <c r="G13" s="56">
        <v>20672421</v>
      </c>
      <c r="H13" s="56">
        <v>9283</v>
      </c>
      <c r="I13" s="57">
        <v>8260365</v>
      </c>
      <c r="J13" s="35">
        <f t="shared" si="6"/>
        <v>39424</v>
      </c>
      <c r="K13" s="10">
        <f t="shared" si="7"/>
        <v>35364397</v>
      </c>
      <c r="L13" s="10">
        <v>28928</v>
      </c>
      <c r="M13" s="10">
        <v>25508467</v>
      </c>
      <c r="N13" s="10">
        <v>10496</v>
      </c>
      <c r="O13" s="11">
        <v>9855930</v>
      </c>
      <c r="P13" s="55">
        <f t="shared" si="8"/>
        <v>39434</v>
      </c>
      <c r="Q13" s="56">
        <f t="shared" si="9"/>
        <v>36566310</v>
      </c>
      <c r="R13" s="56">
        <v>27446</v>
      </c>
      <c r="S13" s="56">
        <v>24347262</v>
      </c>
      <c r="T13" s="56">
        <v>11988</v>
      </c>
      <c r="U13" s="57">
        <v>12219048</v>
      </c>
      <c r="V13" s="35">
        <f t="shared" si="11"/>
        <v>45941</v>
      </c>
      <c r="W13" s="10">
        <f t="shared" si="12"/>
        <v>41910942</v>
      </c>
      <c r="X13" s="10">
        <v>32351</v>
      </c>
      <c r="Y13" s="10">
        <v>27963280</v>
      </c>
      <c r="Z13" s="10">
        <v>13590</v>
      </c>
      <c r="AA13" s="11">
        <v>13947662</v>
      </c>
    </row>
    <row r="14" spans="1:27" ht="24.95" customHeight="1">
      <c r="A14" s="85"/>
      <c r="B14" s="88"/>
      <c r="C14" s="28" t="s">
        <v>5</v>
      </c>
      <c r="D14" s="55">
        <f t="shared" si="4"/>
        <v>10633</v>
      </c>
      <c r="E14" s="56">
        <f t="shared" si="5"/>
        <v>8858391</v>
      </c>
      <c r="F14" s="56">
        <v>8849</v>
      </c>
      <c r="G14" s="56">
        <v>7403204</v>
      </c>
      <c r="H14" s="56">
        <v>1784</v>
      </c>
      <c r="I14" s="57">
        <v>1455187</v>
      </c>
      <c r="J14" s="35">
        <f t="shared" si="6"/>
        <v>11436</v>
      </c>
      <c r="K14" s="10">
        <f t="shared" si="7"/>
        <v>9748639</v>
      </c>
      <c r="L14" s="10">
        <v>9217</v>
      </c>
      <c r="M14" s="10">
        <v>7764797</v>
      </c>
      <c r="N14" s="10">
        <v>2219</v>
      </c>
      <c r="O14" s="11">
        <v>1983842</v>
      </c>
      <c r="P14" s="55">
        <f t="shared" si="8"/>
        <v>10454</v>
      </c>
      <c r="Q14" s="56">
        <f t="shared" si="9"/>
        <v>9171143</v>
      </c>
      <c r="R14" s="56">
        <v>8502</v>
      </c>
      <c r="S14" s="56">
        <v>7300015</v>
      </c>
      <c r="T14" s="56">
        <v>1952</v>
      </c>
      <c r="U14" s="57">
        <v>1871128</v>
      </c>
      <c r="V14" s="35">
        <f t="shared" si="11"/>
        <v>10426</v>
      </c>
      <c r="W14" s="10">
        <f t="shared" si="12"/>
        <v>9444103</v>
      </c>
      <c r="X14" s="10">
        <v>7894</v>
      </c>
      <c r="Y14" s="10">
        <v>7062806</v>
      </c>
      <c r="Z14" s="10">
        <v>2532</v>
      </c>
      <c r="AA14" s="11">
        <v>2381297</v>
      </c>
    </row>
    <row r="15" spans="1:27" ht="24.95" customHeight="1">
      <c r="A15" s="85"/>
      <c r="B15" s="88"/>
      <c r="C15" s="28" t="s">
        <v>6</v>
      </c>
      <c r="D15" s="55">
        <f t="shared" si="4"/>
        <v>7150</v>
      </c>
      <c r="E15" s="56">
        <f t="shared" si="5"/>
        <v>6291924</v>
      </c>
      <c r="F15" s="56">
        <v>5039</v>
      </c>
      <c r="G15" s="56">
        <v>4550015</v>
      </c>
      <c r="H15" s="56">
        <v>2111</v>
      </c>
      <c r="I15" s="57">
        <v>1741909</v>
      </c>
      <c r="J15" s="35">
        <f t="shared" si="6"/>
        <v>7722</v>
      </c>
      <c r="K15" s="10">
        <f t="shared" si="7"/>
        <v>8167527</v>
      </c>
      <c r="L15" s="10">
        <v>6077</v>
      </c>
      <c r="M15" s="10">
        <v>6273640</v>
      </c>
      <c r="N15" s="10">
        <v>1645</v>
      </c>
      <c r="O15" s="11">
        <v>1893887</v>
      </c>
      <c r="P15" s="55">
        <f t="shared" si="8"/>
        <v>9180</v>
      </c>
      <c r="Q15" s="56">
        <f t="shared" si="9"/>
        <v>8801911</v>
      </c>
      <c r="R15" s="56">
        <v>6947</v>
      </c>
      <c r="S15" s="56">
        <v>6237534</v>
      </c>
      <c r="T15" s="56">
        <v>2233</v>
      </c>
      <c r="U15" s="57">
        <v>2564377</v>
      </c>
      <c r="V15" s="35">
        <f t="shared" si="11"/>
        <v>7368</v>
      </c>
      <c r="W15" s="10">
        <f t="shared" si="12"/>
        <v>6545200</v>
      </c>
      <c r="X15" s="10">
        <v>5398</v>
      </c>
      <c r="Y15" s="10">
        <v>4706057</v>
      </c>
      <c r="Z15" s="10">
        <v>1970</v>
      </c>
      <c r="AA15" s="11">
        <v>1839143</v>
      </c>
    </row>
    <row r="16" spans="1:27" ht="24.95" customHeight="1">
      <c r="A16" s="85"/>
      <c r="B16" s="88"/>
      <c r="C16" s="28" t="s">
        <v>8</v>
      </c>
      <c r="D16" s="55">
        <f t="shared" si="4"/>
        <v>9850</v>
      </c>
      <c r="E16" s="56">
        <f t="shared" si="5"/>
        <v>8041865</v>
      </c>
      <c r="F16" s="56">
        <v>6908</v>
      </c>
      <c r="G16" s="56">
        <v>5589889</v>
      </c>
      <c r="H16" s="56">
        <v>2942</v>
      </c>
      <c r="I16" s="57">
        <v>2451976</v>
      </c>
      <c r="J16" s="35">
        <f t="shared" si="6"/>
        <v>9616</v>
      </c>
      <c r="K16" s="10">
        <f t="shared" si="7"/>
        <v>8341081</v>
      </c>
      <c r="L16" s="10">
        <v>6911</v>
      </c>
      <c r="M16" s="10">
        <v>6010402</v>
      </c>
      <c r="N16" s="10">
        <v>2705</v>
      </c>
      <c r="O16" s="11">
        <v>2330679</v>
      </c>
      <c r="P16" s="55">
        <f t="shared" si="8"/>
        <v>9869</v>
      </c>
      <c r="Q16" s="56">
        <f t="shared" si="9"/>
        <v>8450836</v>
      </c>
      <c r="R16" s="56">
        <v>7047</v>
      </c>
      <c r="S16" s="56">
        <v>6057802</v>
      </c>
      <c r="T16" s="56">
        <v>2822</v>
      </c>
      <c r="U16" s="57">
        <v>2393034</v>
      </c>
      <c r="V16" s="35">
        <f t="shared" si="11"/>
        <v>9696</v>
      </c>
      <c r="W16" s="10">
        <f t="shared" si="12"/>
        <v>8292277</v>
      </c>
      <c r="X16" s="10">
        <v>6502</v>
      </c>
      <c r="Y16" s="10">
        <v>5418663</v>
      </c>
      <c r="Z16" s="10">
        <v>3194</v>
      </c>
      <c r="AA16" s="11">
        <v>2873614</v>
      </c>
    </row>
    <row r="17" spans="1:27" ht="24.95" customHeight="1">
      <c r="A17" s="85"/>
      <c r="B17" s="88"/>
      <c r="C17" s="28" t="s">
        <v>9</v>
      </c>
      <c r="D17" s="55">
        <f t="shared" si="4"/>
        <v>4081</v>
      </c>
      <c r="E17" s="56">
        <f t="shared" si="5"/>
        <v>3429185</v>
      </c>
      <c r="F17" s="56">
        <v>2751</v>
      </c>
      <c r="G17" s="56">
        <v>2344830</v>
      </c>
      <c r="H17" s="56">
        <v>1330</v>
      </c>
      <c r="I17" s="57">
        <v>1084355</v>
      </c>
      <c r="J17" s="35">
        <f t="shared" si="6"/>
        <v>2424</v>
      </c>
      <c r="K17" s="10">
        <f t="shared" si="7"/>
        <v>2176999</v>
      </c>
      <c r="L17" s="10">
        <v>1590</v>
      </c>
      <c r="M17" s="10">
        <v>1412872</v>
      </c>
      <c r="N17" s="10">
        <v>834</v>
      </c>
      <c r="O17" s="11">
        <v>764127</v>
      </c>
      <c r="P17" s="55">
        <f t="shared" si="8"/>
        <v>3763</v>
      </c>
      <c r="Q17" s="56">
        <f t="shared" si="9"/>
        <v>3621723</v>
      </c>
      <c r="R17" s="56">
        <v>2458</v>
      </c>
      <c r="S17" s="56">
        <v>2376390</v>
      </c>
      <c r="T17" s="56">
        <v>1305</v>
      </c>
      <c r="U17" s="57">
        <v>1245333</v>
      </c>
      <c r="V17" s="35">
        <f t="shared" si="11"/>
        <v>3789</v>
      </c>
      <c r="W17" s="10">
        <f t="shared" si="12"/>
        <v>3595592</v>
      </c>
      <c r="X17" s="10">
        <v>2300</v>
      </c>
      <c r="Y17" s="10">
        <v>2234105</v>
      </c>
      <c r="Z17" s="10">
        <v>1489</v>
      </c>
      <c r="AA17" s="11">
        <v>1361487</v>
      </c>
    </row>
    <row r="18" spans="1:27" ht="24.95" customHeight="1">
      <c r="A18" s="85"/>
      <c r="B18" s="88"/>
      <c r="C18" s="28" t="s">
        <v>10</v>
      </c>
      <c r="D18" s="55">
        <f t="shared" si="4"/>
        <v>12361</v>
      </c>
      <c r="E18" s="56">
        <f t="shared" si="5"/>
        <v>10534946</v>
      </c>
      <c r="F18" s="56">
        <v>9763</v>
      </c>
      <c r="G18" s="56">
        <v>8552477</v>
      </c>
      <c r="H18" s="56">
        <v>2598</v>
      </c>
      <c r="I18" s="57">
        <v>1982469</v>
      </c>
      <c r="J18" s="35">
        <f t="shared" si="6"/>
        <v>9741</v>
      </c>
      <c r="K18" s="10">
        <f t="shared" si="7"/>
        <v>8960531</v>
      </c>
      <c r="L18" s="10">
        <v>8292</v>
      </c>
      <c r="M18" s="10">
        <v>7745348</v>
      </c>
      <c r="N18" s="10">
        <v>1449</v>
      </c>
      <c r="O18" s="11">
        <v>1215183</v>
      </c>
      <c r="P18" s="55">
        <f t="shared" si="8"/>
        <v>10591</v>
      </c>
      <c r="Q18" s="56">
        <f t="shared" si="9"/>
        <v>9205387</v>
      </c>
      <c r="R18" s="56">
        <v>8341</v>
      </c>
      <c r="S18" s="56">
        <v>7439577</v>
      </c>
      <c r="T18" s="56">
        <v>2250</v>
      </c>
      <c r="U18" s="57">
        <v>1765810</v>
      </c>
      <c r="V18" s="35">
        <f t="shared" si="11"/>
        <v>10948</v>
      </c>
      <c r="W18" s="10">
        <f t="shared" si="12"/>
        <v>9443976</v>
      </c>
      <c r="X18" s="10">
        <v>8594</v>
      </c>
      <c r="Y18" s="10">
        <v>7494886</v>
      </c>
      <c r="Z18" s="10">
        <v>2354</v>
      </c>
      <c r="AA18" s="11">
        <v>1949090</v>
      </c>
    </row>
    <row r="19" spans="1:27" ht="24.95" customHeight="1">
      <c r="A19" s="85"/>
      <c r="B19" s="88"/>
      <c r="C19" s="28" t="s">
        <v>11</v>
      </c>
      <c r="D19" s="55">
        <f t="shared" si="4"/>
        <v>5837</v>
      </c>
      <c r="E19" s="56">
        <f t="shared" si="5"/>
        <v>4895693</v>
      </c>
      <c r="F19" s="56">
        <v>4045</v>
      </c>
      <c r="G19" s="56">
        <v>3437659</v>
      </c>
      <c r="H19" s="56">
        <v>1792</v>
      </c>
      <c r="I19" s="57">
        <v>1458034</v>
      </c>
      <c r="J19" s="35">
        <f t="shared" si="6"/>
        <v>4679</v>
      </c>
      <c r="K19" s="10">
        <f t="shared" si="7"/>
        <v>3880757</v>
      </c>
      <c r="L19" s="10">
        <v>3414</v>
      </c>
      <c r="M19" s="10">
        <v>2880262</v>
      </c>
      <c r="N19" s="10">
        <v>1265</v>
      </c>
      <c r="O19" s="11">
        <v>1000495</v>
      </c>
      <c r="P19" s="55">
        <f t="shared" si="8"/>
        <v>5612</v>
      </c>
      <c r="Q19" s="56">
        <f t="shared" si="9"/>
        <v>4483505</v>
      </c>
      <c r="R19" s="56">
        <v>4000</v>
      </c>
      <c r="S19" s="56">
        <v>3261125</v>
      </c>
      <c r="T19" s="56">
        <v>1612</v>
      </c>
      <c r="U19" s="57">
        <v>1222380</v>
      </c>
      <c r="V19" s="35">
        <f t="shared" si="11"/>
        <v>6720</v>
      </c>
      <c r="W19" s="10">
        <f t="shared" si="12"/>
        <v>5754007</v>
      </c>
      <c r="X19" s="10">
        <v>4705</v>
      </c>
      <c r="Y19" s="10">
        <v>4035569</v>
      </c>
      <c r="Z19" s="10">
        <v>2015</v>
      </c>
      <c r="AA19" s="11">
        <v>1718438</v>
      </c>
    </row>
    <row r="20" spans="1:27" ht="24.95" customHeight="1">
      <c r="A20" s="85"/>
      <c r="B20" s="88"/>
      <c r="C20" s="28" t="s">
        <v>14</v>
      </c>
      <c r="D20" s="55">
        <f t="shared" si="4"/>
        <v>2619</v>
      </c>
      <c r="E20" s="56">
        <f t="shared" si="5"/>
        <v>2845564</v>
      </c>
      <c r="F20" s="56">
        <v>1552</v>
      </c>
      <c r="G20" s="56">
        <v>1635428</v>
      </c>
      <c r="H20" s="56">
        <v>1067</v>
      </c>
      <c r="I20" s="57">
        <v>1210136</v>
      </c>
      <c r="J20" s="35">
        <f t="shared" si="6"/>
        <v>2710</v>
      </c>
      <c r="K20" s="10">
        <f t="shared" si="7"/>
        <v>3182703</v>
      </c>
      <c r="L20" s="10">
        <v>1661</v>
      </c>
      <c r="M20" s="10">
        <v>1880924</v>
      </c>
      <c r="N20" s="10">
        <v>1049</v>
      </c>
      <c r="O20" s="11">
        <v>1301779</v>
      </c>
      <c r="P20" s="55">
        <f t="shared" si="8"/>
        <v>2788</v>
      </c>
      <c r="Q20" s="56">
        <f t="shared" si="9"/>
        <v>3311104</v>
      </c>
      <c r="R20" s="56">
        <v>1630</v>
      </c>
      <c r="S20" s="56">
        <v>1781345</v>
      </c>
      <c r="T20" s="56">
        <v>1158</v>
      </c>
      <c r="U20" s="57">
        <v>1529759</v>
      </c>
      <c r="V20" s="35">
        <f t="shared" si="11"/>
        <v>3149</v>
      </c>
      <c r="W20" s="10">
        <f t="shared" si="12"/>
        <v>4648869</v>
      </c>
      <c r="X20" s="10">
        <v>1758</v>
      </c>
      <c r="Y20" s="10">
        <v>2359285</v>
      </c>
      <c r="Z20" s="10">
        <v>1391</v>
      </c>
      <c r="AA20" s="11">
        <v>2289584</v>
      </c>
    </row>
    <row r="21" spans="1:27" ht="24.95" customHeight="1">
      <c r="A21" s="85"/>
      <c r="B21" s="88"/>
      <c r="C21" s="28" t="s">
        <v>15</v>
      </c>
      <c r="D21" s="55">
        <f t="shared" si="4"/>
        <v>130</v>
      </c>
      <c r="E21" s="56">
        <f t="shared" si="5"/>
        <v>241295</v>
      </c>
      <c r="F21" s="56">
        <v>55</v>
      </c>
      <c r="G21" s="56">
        <v>101860</v>
      </c>
      <c r="H21" s="56">
        <v>75</v>
      </c>
      <c r="I21" s="57">
        <v>139435</v>
      </c>
      <c r="J21" s="35">
        <f t="shared" si="6"/>
        <v>26</v>
      </c>
      <c r="K21" s="10">
        <f t="shared" si="7"/>
        <v>39228</v>
      </c>
      <c r="L21" s="10">
        <v>13</v>
      </c>
      <c r="M21" s="10">
        <v>23319</v>
      </c>
      <c r="N21" s="10">
        <v>13</v>
      </c>
      <c r="O21" s="11">
        <v>15909</v>
      </c>
      <c r="P21" s="55">
        <f t="shared" si="8"/>
        <v>210</v>
      </c>
      <c r="Q21" s="56">
        <f t="shared" si="9"/>
        <v>412385</v>
      </c>
      <c r="R21" s="56">
        <v>71</v>
      </c>
      <c r="S21" s="56">
        <v>136068</v>
      </c>
      <c r="T21" s="56">
        <v>139</v>
      </c>
      <c r="U21" s="57">
        <v>276317</v>
      </c>
      <c r="V21" s="35">
        <f t="shared" si="11"/>
        <v>9</v>
      </c>
      <c r="W21" s="10">
        <f t="shared" si="12"/>
        <v>17869</v>
      </c>
      <c r="X21" s="10">
        <v>7</v>
      </c>
      <c r="Y21" s="10">
        <v>13675</v>
      </c>
      <c r="Z21" s="10">
        <v>2</v>
      </c>
      <c r="AA21" s="11">
        <v>4194</v>
      </c>
    </row>
    <row r="22" spans="1:27" ht="24.95" customHeight="1">
      <c r="A22" s="85"/>
      <c r="B22" s="88"/>
      <c r="C22" s="28" t="s">
        <v>16</v>
      </c>
      <c r="D22" s="55">
        <f t="shared" si="4"/>
        <v>716</v>
      </c>
      <c r="E22" s="56">
        <f t="shared" si="5"/>
        <v>755410</v>
      </c>
      <c r="F22" s="56">
        <v>611</v>
      </c>
      <c r="G22" s="56">
        <v>603268</v>
      </c>
      <c r="H22" s="56">
        <v>105</v>
      </c>
      <c r="I22" s="57">
        <v>152142</v>
      </c>
      <c r="J22" s="35">
        <f t="shared" si="6"/>
        <v>527</v>
      </c>
      <c r="K22" s="10">
        <f t="shared" si="7"/>
        <v>655536</v>
      </c>
      <c r="L22" s="10">
        <v>421</v>
      </c>
      <c r="M22" s="10">
        <v>464903</v>
      </c>
      <c r="N22" s="10">
        <v>106</v>
      </c>
      <c r="O22" s="11">
        <v>190633</v>
      </c>
      <c r="P22" s="55">
        <f t="shared" si="8"/>
        <v>415</v>
      </c>
      <c r="Q22" s="56">
        <f t="shared" si="9"/>
        <v>414131</v>
      </c>
      <c r="R22" s="56">
        <v>345</v>
      </c>
      <c r="S22" s="56">
        <v>334084</v>
      </c>
      <c r="T22" s="56">
        <v>70</v>
      </c>
      <c r="U22" s="57">
        <v>80047</v>
      </c>
      <c r="V22" s="35">
        <f t="shared" si="11"/>
        <v>479</v>
      </c>
      <c r="W22" s="10">
        <f t="shared" si="12"/>
        <v>527011</v>
      </c>
      <c r="X22" s="10">
        <v>346</v>
      </c>
      <c r="Y22" s="10">
        <v>357520</v>
      </c>
      <c r="Z22" s="10">
        <v>133</v>
      </c>
      <c r="AA22" s="11">
        <v>169491</v>
      </c>
    </row>
    <row r="23" spans="1:27" ht="24.95" customHeight="1">
      <c r="A23" s="85"/>
      <c r="B23" s="88"/>
      <c r="C23" s="28" t="s">
        <v>17</v>
      </c>
      <c r="D23" s="55">
        <f t="shared" si="4"/>
        <v>28</v>
      </c>
      <c r="E23" s="56">
        <f t="shared" si="5"/>
        <v>53564</v>
      </c>
      <c r="F23" s="56">
        <v>5</v>
      </c>
      <c r="G23" s="56">
        <v>9565</v>
      </c>
      <c r="H23" s="56">
        <v>23</v>
      </c>
      <c r="I23" s="57">
        <v>43999</v>
      </c>
      <c r="J23" s="35">
        <f t="shared" si="6"/>
        <v>169</v>
      </c>
      <c r="K23" s="10">
        <f t="shared" si="7"/>
        <v>263312</v>
      </c>
      <c r="L23" s="10">
        <v>89</v>
      </c>
      <c r="M23" s="10">
        <v>121417</v>
      </c>
      <c r="N23" s="10">
        <v>80</v>
      </c>
      <c r="O23" s="11">
        <v>141895</v>
      </c>
      <c r="P23" s="55">
        <f t="shared" si="8"/>
        <v>100</v>
      </c>
      <c r="Q23" s="56">
        <f t="shared" si="9"/>
        <v>122970</v>
      </c>
      <c r="R23" s="56">
        <v>100</v>
      </c>
      <c r="S23" s="56">
        <v>122970</v>
      </c>
      <c r="T23" s="56">
        <v>0</v>
      </c>
      <c r="U23" s="57">
        <v>0</v>
      </c>
      <c r="V23" s="35">
        <f t="shared" si="11"/>
        <v>0</v>
      </c>
      <c r="W23" s="10">
        <f t="shared" si="12"/>
        <v>0</v>
      </c>
      <c r="X23" s="10">
        <v>0</v>
      </c>
      <c r="Y23" s="10">
        <v>0</v>
      </c>
      <c r="Z23" s="10">
        <v>0</v>
      </c>
      <c r="AA23" s="11">
        <v>0</v>
      </c>
    </row>
    <row r="24" spans="1:27" ht="24.95" customHeight="1">
      <c r="A24" s="85"/>
      <c r="B24" s="88"/>
      <c r="C24" s="28" t="s">
        <v>18</v>
      </c>
      <c r="D24" s="55">
        <f t="shared" si="4"/>
        <v>471</v>
      </c>
      <c r="E24" s="56">
        <f t="shared" si="5"/>
        <v>595054</v>
      </c>
      <c r="F24" s="56">
        <v>348</v>
      </c>
      <c r="G24" s="56">
        <v>462628</v>
      </c>
      <c r="H24" s="56">
        <v>123</v>
      </c>
      <c r="I24" s="57">
        <v>132426</v>
      </c>
      <c r="J24" s="35">
        <f t="shared" si="6"/>
        <v>362</v>
      </c>
      <c r="K24" s="10">
        <f t="shared" si="7"/>
        <v>479706</v>
      </c>
      <c r="L24" s="10">
        <v>308</v>
      </c>
      <c r="M24" s="10">
        <v>400604</v>
      </c>
      <c r="N24" s="10">
        <v>54</v>
      </c>
      <c r="O24" s="11">
        <v>79102</v>
      </c>
      <c r="P24" s="55">
        <f t="shared" si="8"/>
        <v>327</v>
      </c>
      <c r="Q24" s="56">
        <f t="shared" si="9"/>
        <v>381040</v>
      </c>
      <c r="R24" s="56">
        <v>289</v>
      </c>
      <c r="S24" s="56">
        <v>313641</v>
      </c>
      <c r="T24" s="56">
        <v>38</v>
      </c>
      <c r="U24" s="57">
        <v>67399</v>
      </c>
      <c r="V24" s="35">
        <f t="shared" si="11"/>
        <v>810</v>
      </c>
      <c r="W24" s="10">
        <f t="shared" si="12"/>
        <v>949586</v>
      </c>
      <c r="X24" s="10">
        <v>725</v>
      </c>
      <c r="Y24" s="10">
        <v>818154</v>
      </c>
      <c r="Z24" s="10">
        <v>85</v>
      </c>
      <c r="AA24" s="11">
        <v>131432</v>
      </c>
    </row>
    <row r="25" spans="1:27" ht="24.95" customHeight="1">
      <c r="A25" s="85"/>
      <c r="B25" s="88"/>
      <c r="C25" s="28" t="s">
        <v>19</v>
      </c>
      <c r="D25" s="55">
        <f t="shared" si="4"/>
        <v>14955</v>
      </c>
      <c r="E25" s="56">
        <f t="shared" si="5"/>
        <v>16528885</v>
      </c>
      <c r="F25" s="56">
        <v>10687</v>
      </c>
      <c r="G25" s="56">
        <v>11861908</v>
      </c>
      <c r="H25" s="56">
        <v>4268</v>
      </c>
      <c r="I25" s="57">
        <v>4666977</v>
      </c>
      <c r="J25" s="35">
        <f t="shared" si="6"/>
        <v>14739</v>
      </c>
      <c r="K25" s="10">
        <f t="shared" si="7"/>
        <v>17578594</v>
      </c>
      <c r="L25" s="10">
        <v>10723</v>
      </c>
      <c r="M25" s="10">
        <v>12242876</v>
      </c>
      <c r="N25" s="10">
        <v>4016</v>
      </c>
      <c r="O25" s="11">
        <v>5335718</v>
      </c>
      <c r="P25" s="55">
        <f t="shared" si="8"/>
        <v>11935</v>
      </c>
      <c r="Q25" s="56">
        <f t="shared" si="9"/>
        <v>12161631</v>
      </c>
      <c r="R25" s="56">
        <v>8502</v>
      </c>
      <c r="S25" s="56">
        <v>8544610</v>
      </c>
      <c r="T25" s="56">
        <v>3433</v>
      </c>
      <c r="U25" s="57">
        <v>3617021</v>
      </c>
      <c r="V25" s="35">
        <f t="shared" si="11"/>
        <v>13494</v>
      </c>
      <c r="W25" s="10">
        <f t="shared" si="12"/>
        <v>14803015</v>
      </c>
      <c r="X25" s="10">
        <v>9310</v>
      </c>
      <c r="Y25" s="10">
        <v>9555122</v>
      </c>
      <c r="Z25" s="10">
        <v>4184</v>
      </c>
      <c r="AA25" s="11">
        <v>5247893</v>
      </c>
    </row>
    <row r="26" spans="1:27" ht="24.95" customHeight="1">
      <c r="A26" s="85"/>
      <c r="B26" s="88"/>
      <c r="C26" s="28" t="s">
        <v>21</v>
      </c>
      <c r="D26" s="55">
        <f t="shared" si="4"/>
        <v>717</v>
      </c>
      <c r="E26" s="56">
        <f t="shared" si="5"/>
        <v>948071</v>
      </c>
      <c r="F26" s="56">
        <v>358</v>
      </c>
      <c r="G26" s="56">
        <v>451684</v>
      </c>
      <c r="H26" s="56">
        <v>359</v>
      </c>
      <c r="I26" s="57">
        <v>496387</v>
      </c>
      <c r="J26" s="35">
        <f t="shared" si="6"/>
        <v>1019</v>
      </c>
      <c r="K26" s="10">
        <f t="shared" si="7"/>
        <v>1378787</v>
      </c>
      <c r="L26" s="10">
        <v>494</v>
      </c>
      <c r="M26" s="10">
        <v>637302</v>
      </c>
      <c r="N26" s="10">
        <v>525</v>
      </c>
      <c r="O26" s="11">
        <v>741485</v>
      </c>
      <c r="P26" s="55">
        <f t="shared" si="8"/>
        <v>448</v>
      </c>
      <c r="Q26" s="56">
        <f t="shared" si="9"/>
        <v>418604</v>
      </c>
      <c r="R26" s="56">
        <v>240</v>
      </c>
      <c r="S26" s="56">
        <v>235335</v>
      </c>
      <c r="T26" s="56">
        <v>208</v>
      </c>
      <c r="U26" s="57">
        <v>183269</v>
      </c>
      <c r="V26" s="35">
        <f t="shared" si="11"/>
        <v>1098</v>
      </c>
      <c r="W26" s="10">
        <f t="shared" si="12"/>
        <v>1289494</v>
      </c>
      <c r="X26" s="10">
        <v>588</v>
      </c>
      <c r="Y26" s="10">
        <v>670772</v>
      </c>
      <c r="Z26" s="10">
        <v>510</v>
      </c>
      <c r="AA26" s="11">
        <v>618722</v>
      </c>
    </row>
    <row r="27" spans="1:27" ht="24.95" customHeight="1">
      <c r="A27" s="85"/>
      <c r="B27" s="88"/>
      <c r="C27" s="28" t="s">
        <v>25</v>
      </c>
      <c r="D27" s="55">
        <f>F27+H27</f>
        <v>76</v>
      </c>
      <c r="E27" s="56">
        <f>G27+I27</f>
        <v>45576</v>
      </c>
      <c r="F27" s="56">
        <v>75</v>
      </c>
      <c r="G27" s="56">
        <v>45576</v>
      </c>
      <c r="H27" s="56">
        <v>1</v>
      </c>
      <c r="I27" s="57">
        <v>0</v>
      </c>
      <c r="J27" s="35">
        <f>L27+N27</f>
        <v>993</v>
      </c>
      <c r="K27" s="10">
        <f>M27+O27</f>
        <v>628569</v>
      </c>
      <c r="L27" s="10">
        <v>886</v>
      </c>
      <c r="M27" s="10">
        <v>560838</v>
      </c>
      <c r="N27" s="10">
        <v>107</v>
      </c>
      <c r="O27" s="11">
        <v>67731</v>
      </c>
      <c r="P27" s="55">
        <f>R27+T27</f>
        <v>933</v>
      </c>
      <c r="Q27" s="56">
        <f>S27+U27</f>
        <v>590589</v>
      </c>
      <c r="R27" s="56">
        <v>860</v>
      </c>
      <c r="S27" s="56">
        <v>544380</v>
      </c>
      <c r="T27" s="56">
        <v>73</v>
      </c>
      <c r="U27" s="57">
        <v>46209</v>
      </c>
      <c r="V27" s="35">
        <f>X27+Z27</f>
        <v>986</v>
      </c>
      <c r="W27" s="10">
        <f>Y27+AA27</f>
        <v>610250</v>
      </c>
      <c r="X27" s="10">
        <v>906</v>
      </c>
      <c r="Y27" s="10">
        <v>561748</v>
      </c>
      <c r="Z27" s="10">
        <v>80</v>
      </c>
      <c r="AA27" s="11">
        <v>48502</v>
      </c>
    </row>
    <row r="28" spans="1:27" ht="24.95" customHeight="1">
      <c r="A28" s="85"/>
      <c r="B28" s="88"/>
      <c r="C28" s="28" t="s">
        <v>26</v>
      </c>
      <c r="D28" s="55">
        <f>F28+H28</f>
        <v>0</v>
      </c>
      <c r="E28" s="56">
        <f>G28+I28</f>
        <v>0</v>
      </c>
      <c r="F28" s="56">
        <v>0</v>
      </c>
      <c r="G28" s="56">
        <v>0</v>
      </c>
      <c r="H28" s="56">
        <v>0</v>
      </c>
      <c r="I28" s="57">
        <v>0</v>
      </c>
      <c r="J28" s="35">
        <f>L28+N28</f>
        <v>0</v>
      </c>
      <c r="K28" s="10">
        <f>M28+O28</f>
        <v>0</v>
      </c>
      <c r="L28" s="10">
        <v>0</v>
      </c>
      <c r="M28" s="10">
        <v>0</v>
      </c>
      <c r="N28" s="10">
        <v>0</v>
      </c>
      <c r="O28" s="11">
        <v>0</v>
      </c>
      <c r="P28" s="55">
        <f>R28+T28</f>
        <v>0</v>
      </c>
      <c r="Q28" s="56">
        <f>S28+U28</f>
        <v>0</v>
      </c>
      <c r="R28" s="56">
        <v>0</v>
      </c>
      <c r="S28" s="56">
        <v>0</v>
      </c>
      <c r="T28" s="56">
        <v>0</v>
      </c>
      <c r="U28" s="57">
        <v>0</v>
      </c>
      <c r="V28" s="35">
        <f>X28+Z28</f>
        <v>0</v>
      </c>
      <c r="W28" s="10">
        <f>Y28+AA28</f>
        <v>0</v>
      </c>
      <c r="X28" s="10">
        <v>0</v>
      </c>
      <c r="Y28" s="10">
        <v>0</v>
      </c>
      <c r="Z28" s="10">
        <v>0</v>
      </c>
      <c r="AA28" s="11">
        <v>0</v>
      </c>
    </row>
    <row r="29" spans="1:27" ht="24.95" customHeight="1">
      <c r="A29" s="84" t="s">
        <v>125</v>
      </c>
      <c r="B29" s="86" t="s">
        <v>82</v>
      </c>
      <c r="C29" s="27" t="s">
        <v>0</v>
      </c>
      <c r="D29" s="52">
        <f t="shared" ref="D29:I29" si="13">SUM(D30:D41)</f>
        <v>257449</v>
      </c>
      <c r="E29" s="53">
        <f t="shared" si="13"/>
        <v>248320521</v>
      </c>
      <c r="F29" s="53">
        <f t="shared" si="13"/>
        <v>181011</v>
      </c>
      <c r="G29" s="53">
        <f t="shared" si="13"/>
        <v>171693794</v>
      </c>
      <c r="H29" s="53">
        <f t="shared" si="13"/>
        <v>76438</v>
      </c>
      <c r="I29" s="54">
        <f t="shared" si="13"/>
        <v>76626727</v>
      </c>
      <c r="J29" s="34">
        <f t="shared" ref="J29:O29" si="14">SUM(J30:J41)</f>
        <v>280789</v>
      </c>
      <c r="K29" s="8">
        <f t="shared" si="14"/>
        <v>288823414</v>
      </c>
      <c r="L29" s="8">
        <f t="shared" si="14"/>
        <v>200089</v>
      </c>
      <c r="M29" s="8">
        <f t="shared" si="14"/>
        <v>200985700</v>
      </c>
      <c r="N29" s="8">
        <f t="shared" si="14"/>
        <v>80700</v>
      </c>
      <c r="O29" s="9">
        <f t="shared" si="14"/>
        <v>87837714</v>
      </c>
      <c r="P29" s="52">
        <f t="shared" ref="P29:U29" si="15">SUM(P30:P41)</f>
        <v>275886</v>
      </c>
      <c r="Q29" s="53">
        <f t="shared" si="15"/>
        <v>276085738</v>
      </c>
      <c r="R29" s="53">
        <f t="shared" si="15"/>
        <v>196358</v>
      </c>
      <c r="S29" s="53">
        <f t="shared" si="15"/>
        <v>192671553</v>
      </c>
      <c r="T29" s="53">
        <f t="shared" si="15"/>
        <v>79528</v>
      </c>
      <c r="U29" s="54">
        <f t="shared" si="15"/>
        <v>83414185</v>
      </c>
      <c r="V29" s="34">
        <f t="shared" ref="V29:AA29" si="16">SUM(V30:V41)</f>
        <v>279144</v>
      </c>
      <c r="W29" s="8">
        <f t="shared" si="16"/>
        <v>281533843</v>
      </c>
      <c r="X29" s="8">
        <f t="shared" si="16"/>
        <v>193425</v>
      </c>
      <c r="Y29" s="8">
        <f t="shared" si="16"/>
        <v>189747445</v>
      </c>
      <c r="Z29" s="8">
        <f t="shared" si="16"/>
        <v>85719</v>
      </c>
      <c r="AA29" s="9">
        <f t="shared" si="16"/>
        <v>91786398</v>
      </c>
    </row>
    <row r="30" spans="1:27" ht="24.95" customHeight="1">
      <c r="A30" s="89"/>
      <c r="B30" s="88"/>
      <c r="C30" s="28" t="s">
        <v>76</v>
      </c>
      <c r="D30" s="55">
        <f t="shared" ref="D30:D41" si="17">F30+H30</f>
        <v>0</v>
      </c>
      <c r="E30" s="56">
        <f t="shared" ref="E30:E41" si="18">G30+I30</f>
        <v>0</v>
      </c>
      <c r="F30" s="56">
        <v>0</v>
      </c>
      <c r="G30" s="56">
        <v>0</v>
      </c>
      <c r="H30" s="56">
        <v>0</v>
      </c>
      <c r="I30" s="57">
        <v>0</v>
      </c>
      <c r="J30" s="35">
        <f t="shared" ref="J30:J41" si="19">L30+N30</f>
        <v>0</v>
      </c>
      <c r="K30" s="10">
        <f t="shared" ref="K30:K41" si="20">M30+O30</f>
        <v>0</v>
      </c>
      <c r="L30" s="10">
        <v>0</v>
      </c>
      <c r="M30" s="10">
        <v>0</v>
      </c>
      <c r="N30" s="10">
        <v>0</v>
      </c>
      <c r="O30" s="11">
        <v>0</v>
      </c>
      <c r="P30" s="55">
        <f t="shared" ref="P30:P41" si="21">R30+T30</f>
        <v>0</v>
      </c>
      <c r="Q30" s="56">
        <f t="shared" ref="Q30:Q41" si="22">S30+U30</f>
        <v>0</v>
      </c>
      <c r="R30" s="56">
        <v>0</v>
      </c>
      <c r="S30" s="56">
        <v>0</v>
      </c>
      <c r="T30" s="56">
        <v>0</v>
      </c>
      <c r="U30" s="57">
        <v>0</v>
      </c>
      <c r="V30" s="35">
        <f t="shared" ref="V30:V41" si="23">X30+Z30</f>
        <v>0</v>
      </c>
      <c r="W30" s="10">
        <f t="shared" ref="W30:W41" si="24">Y30+AA30</f>
        <v>0</v>
      </c>
      <c r="X30" s="10">
        <v>0</v>
      </c>
      <c r="Y30" s="10">
        <v>0</v>
      </c>
      <c r="Z30" s="10">
        <v>0</v>
      </c>
      <c r="AA30" s="11">
        <v>0</v>
      </c>
    </row>
    <row r="31" spans="1:27" ht="24.95" customHeight="1">
      <c r="A31" s="89"/>
      <c r="B31" s="88"/>
      <c r="C31" s="29" t="s">
        <v>36</v>
      </c>
      <c r="D31" s="55">
        <f t="shared" si="17"/>
        <v>714</v>
      </c>
      <c r="E31" s="56">
        <f t="shared" si="18"/>
        <v>569140</v>
      </c>
      <c r="F31" s="56">
        <v>529</v>
      </c>
      <c r="G31" s="56">
        <v>412744</v>
      </c>
      <c r="H31" s="56">
        <v>185</v>
      </c>
      <c r="I31" s="57">
        <v>156396</v>
      </c>
      <c r="J31" s="35">
        <f t="shared" si="19"/>
        <v>820</v>
      </c>
      <c r="K31" s="10">
        <f t="shared" si="20"/>
        <v>800927</v>
      </c>
      <c r="L31" s="10">
        <v>601</v>
      </c>
      <c r="M31" s="10">
        <v>590283</v>
      </c>
      <c r="N31" s="10">
        <v>219</v>
      </c>
      <c r="O31" s="11">
        <v>210644</v>
      </c>
      <c r="P31" s="55">
        <f t="shared" si="21"/>
        <v>678</v>
      </c>
      <c r="Q31" s="56">
        <f t="shared" si="22"/>
        <v>634392</v>
      </c>
      <c r="R31" s="56">
        <v>466</v>
      </c>
      <c r="S31" s="56">
        <v>442396</v>
      </c>
      <c r="T31" s="56">
        <v>212</v>
      </c>
      <c r="U31" s="57">
        <v>191996</v>
      </c>
      <c r="V31" s="35">
        <f t="shared" si="23"/>
        <v>599</v>
      </c>
      <c r="W31" s="10">
        <f t="shared" si="24"/>
        <v>533733</v>
      </c>
      <c r="X31" s="10">
        <v>396</v>
      </c>
      <c r="Y31" s="10">
        <v>340409</v>
      </c>
      <c r="Z31" s="10">
        <v>203</v>
      </c>
      <c r="AA31" s="11">
        <v>193324</v>
      </c>
    </row>
    <row r="32" spans="1:27" ht="24.95" customHeight="1">
      <c r="A32" s="89"/>
      <c r="B32" s="88"/>
      <c r="C32" s="29" t="s">
        <v>37</v>
      </c>
      <c r="D32" s="55">
        <f t="shared" si="17"/>
        <v>9239</v>
      </c>
      <c r="E32" s="56">
        <f t="shared" si="18"/>
        <v>8472840</v>
      </c>
      <c r="F32" s="56">
        <v>5497</v>
      </c>
      <c r="G32" s="56">
        <v>4875004</v>
      </c>
      <c r="H32" s="56">
        <v>3742</v>
      </c>
      <c r="I32" s="57">
        <v>3597836</v>
      </c>
      <c r="J32" s="35">
        <f t="shared" si="19"/>
        <v>9420</v>
      </c>
      <c r="K32" s="10">
        <f t="shared" si="20"/>
        <v>9446915</v>
      </c>
      <c r="L32" s="10">
        <v>5391</v>
      </c>
      <c r="M32" s="10">
        <v>5185569</v>
      </c>
      <c r="N32" s="10">
        <v>4029</v>
      </c>
      <c r="O32" s="11">
        <v>4261346</v>
      </c>
      <c r="P32" s="55">
        <f t="shared" si="21"/>
        <v>8437</v>
      </c>
      <c r="Q32" s="56">
        <f t="shared" si="22"/>
        <v>8249348</v>
      </c>
      <c r="R32" s="56">
        <v>4868</v>
      </c>
      <c r="S32" s="56">
        <v>4532400</v>
      </c>
      <c r="T32" s="56">
        <v>3569</v>
      </c>
      <c r="U32" s="57">
        <v>3716948</v>
      </c>
      <c r="V32" s="35">
        <f t="shared" si="23"/>
        <v>8702</v>
      </c>
      <c r="W32" s="10">
        <f t="shared" si="24"/>
        <v>8941941</v>
      </c>
      <c r="X32" s="10">
        <v>4710</v>
      </c>
      <c r="Y32" s="10">
        <v>4549965</v>
      </c>
      <c r="Z32" s="10">
        <v>3992</v>
      </c>
      <c r="AA32" s="11">
        <v>4391976</v>
      </c>
    </row>
    <row r="33" spans="1:27" ht="24.95" customHeight="1">
      <c r="A33" s="89"/>
      <c r="B33" s="88"/>
      <c r="C33" s="29" t="s">
        <v>38</v>
      </c>
      <c r="D33" s="55">
        <f t="shared" si="17"/>
        <v>36467</v>
      </c>
      <c r="E33" s="56">
        <f t="shared" si="18"/>
        <v>35046340</v>
      </c>
      <c r="F33" s="56">
        <v>25779</v>
      </c>
      <c r="G33" s="56">
        <v>24119512</v>
      </c>
      <c r="H33" s="56">
        <v>10688</v>
      </c>
      <c r="I33" s="57">
        <v>10926828</v>
      </c>
      <c r="J33" s="35">
        <f t="shared" si="19"/>
        <v>41224</v>
      </c>
      <c r="K33" s="10">
        <f t="shared" si="20"/>
        <v>42922286</v>
      </c>
      <c r="L33" s="10">
        <v>29189</v>
      </c>
      <c r="M33" s="10">
        <v>29368050</v>
      </c>
      <c r="N33" s="10">
        <v>12035</v>
      </c>
      <c r="O33" s="11">
        <v>13554236</v>
      </c>
      <c r="P33" s="55">
        <f t="shared" si="21"/>
        <v>41996</v>
      </c>
      <c r="Q33" s="56">
        <f t="shared" si="22"/>
        <v>43527998</v>
      </c>
      <c r="R33" s="56">
        <v>29575</v>
      </c>
      <c r="S33" s="56">
        <v>29567332</v>
      </c>
      <c r="T33" s="56">
        <v>12421</v>
      </c>
      <c r="U33" s="57">
        <v>13960666</v>
      </c>
      <c r="V33" s="35">
        <f t="shared" si="23"/>
        <v>44614</v>
      </c>
      <c r="W33" s="10">
        <f t="shared" si="24"/>
        <v>47762790</v>
      </c>
      <c r="X33" s="10">
        <v>30159</v>
      </c>
      <c r="Y33" s="10">
        <v>30780002</v>
      </c>
      <c r="Z33" s="10">
        <v>14455</v>
      </c>
      <c r="AA33" s="11">
        <v>16982788</v>
      </c>
    </row>
    <row r="34" spans="1:27" ht="24.95" customHeight="1">
      <c r="A34" s="89"/>
      <c r="B34" s="88"/>
      <c r="C34" s="29" t="s">
        <v>39</v>
      </c>
      <c r="D34" s="55">
        <f t="shared" si="17"/>
        <v>56874</v>
      </c>
      <c r="E34" s="56">
        <f t="shared" si="18"/>
        <v>55904824</v>
      </c>
      <c r="F34" s="56">
        <v>40976</v>
      </c>
      <c r="G34" s="56">
        <v>39417803</v>
      </c>
      <c r="H34" s="56">
        <v>15898</v>
      </c>
      <c r="I34" s="57">
        <v>16487021</v>
      </c>
      <c r="J34" s="35">
        <f t="shared" si="19"/>
        <v>61814</v>
      </c>
      <c r="K34" s="10">
        <f t="shared" si="20"/>
        <v>65707146</v>
      </c>
      <c r="L34" s="10">
        <v>44934</v>
      </c>
      <c r="M34" s="10">
        <v>46413222</v>
      </c>
      <c r="N34" s="10">
        <v>16880</v>
      </c>
      <c r="O34" s="11">
        <v>19293924</v>
      </c>
      <c r="P34" s="55">
        <f t="shared" si="21"/>
        <v>60341</v>
      </c>
      <c r="Q34" s="56">
        <f t="shared" si="22"/>
        <v>62575376</v>
      </c>
      <c r="R34" s="56">
        <v>43804</v>
      </c>
      <c r="S34" s="56">
        <v>44112596</v>
      </c>
      <c r="T34" s="56">
        <v>16537</v>
      </c>
      <c r="U34" s="57">
        <v>18462780</v>
      </c>
      <c r="V34" s="35">
        <f t="shared" si="23"/>
        <v>61139</v>
      </c>
      <c r="W34" s="10">
        <f t="shared" si="24"/>
        <v>64270250</v>
      </c>
      <c r="X34" s="10">
        <v>43657</v>
      </c>
      <c r="Y34" s="10">
        <v>44124646</v>
      </c>
      <c r="Z34" s="10">
        <v>17482</v>
      </c>
      <c r="AA34" s="11">
        <v>20145604</v>
      </c>
    </row>
    <row r="35" spans="1:27" ht="24.95" customHeight="1">
      <c r="A35" s="89"/>
      <c r="B35" s="88"/>
      <c r="C35" s="29" t="s">
        <v>40</v>
      </c>
      <c r="D35" s="55">
        <f t="shared" si="17"/>
        <v>49654</v>
      </c>
      <c r="E35" s="56">
        <f t="shared" si="18"/>
        <v>48847672</v>
      </c>
      <c r="F35" s="56">
        <v>35399</v>
      </c>
      <c r="G35" s="56">
        <v>34060232</v>
      </c>
      <c r="H35" s="56">
        <v>14255</v>
      </c>
      <c r="I35" s="57">
        <v>14787440</v>
      </c>
      <c r="J35" s="35">
        <f t="shared" si="19"/>
        <v>51454</v>
      </c>
      <c r="K35" s="10">
        <f t="shared" si="20"/>
        <v>54023999</v>
      </c>
      <c r="L35" s="10">
        <v>37182</v>
      </c>
      <c r="M35" s="10">
        <v>37704213</v>
      </c>
      <c r="N35" s="10">
        <v>14272</v>
      </c>
      <c r="O35" s="11">
        <v>16319786</v>
      </c>
      <c r="P35" s="55">
        <f t="shared" si="21"/>
        <v>48622</v>
      </c>
      <c r="Q35" s="56">
        <f t="shared" si="22"/>
        <v>49597373</v>
      </c>
      <c r="R35" s="56">
        <v>35160</v>
      </c>
      <c r="S35" s="56">
        <v>35060190</v>
      </c>
      <c r="T35" s="56">
        <v>13462</v>
      </c>
      <c r="U35" s="57">
        <v>14537183</v>
      </c>
      <c r="V35" s="35">
        <f t="shared" si="23"/>
        <v>47085</v>
      </c>
      <c r="W35" s="10">
        <f t="shared" si="24"/>
        <v>47785262</v>
      </c>
      <c r="X35" s="10">
        <v>33218</v>
      </c>
      <c r="Y35" s="10">
        <v>32606855</v>
      </c>
      <c r="Z35" s="10">
        <v>13867</v>
      </c>
      <c r="AA35" s="11">
        <v>15178407</v>
      </c>
    </row>
    <row r="36" spans="1:27" ht="24.95" customHeight="1">
      <c r="A36" s="89"/>
      <c r="B36" s="88"/>
      <c r="C36" s="29" t="s">
        <v>41</v>
      </c>
      <c r="D36" s="55">
        <f t="shared" si="17"/>
        <v>35068</v>
      </c>
      <c r="E36" s="56">
        <f t="shared" si="18"/>
        <v>34099391</v>
      </c>
      <c r="F36" s="56">
        <v>24213</v>
      </c>
      <c r="G36" s="56">
        <v>23122501</v>
      </c>
      <c r="H36" s="56">
        <v>10855</v>
      </c>
      <c r="I36" s="57">
        <v>10976890</v>
      </c>
      <c r="J36" s="35">
        <f t="shared" si="19"/>
        <v>38391</v>
      </c>
      <c r="K36" s="10">
        <f t="shared" si="20"/>
        <v>39379994</v>
      </c>
      <c r="L36" s="10">
        <v>26984</v>
      </c>
      <c r="M36" s="10">
        <v>27040411</v>
      </c>
      <c r="N36" s="10">
        <v>11407</v>
      </c>
      <c r="O36" s="11">
        <v>12339583</v>
      </c>
      <c r="P36" s="55">
        <f t="shared" si="21"/>
        <v>38080</v>
      </c>
      <c r="Q36" s="56">
        <f t="shared" si="22"/>
        <v>37622434</v>
      </c>
      <c r="R36" s="56">
        <v>26704</v>
      </c>
      <c r="S36" s="56">
        <v>25971483</v>
      </c>
      <c r="T36" s="56">
        <v>11376</v>
      </c>
      <c r="U36" s="57">
        <v>11650951</v>
      </c>
      <c r="V36" s="35">
        <f t="shared" si="23"/>
        <v>39186</v>
      </c>
      <c r="W36" s="10">
        <f t="shared" si="24"/>
        <v>38705545</v>
      </c>
      <c r="X36" s="10">
        <v>26971</v>
      </c>
      <c r="Y36" s="10">
        <v>26138331</v>
      </c>
      <c r="Z36" s="10">
        <v>12215</v>
      </c>
      <c r="AA36" s="11">
        <v>12567214</v>
      </c>
    </row>
    <row r="37" spans="1:27" ht="24.95" customHeight="1">
      <c r="A37" s="89"/>
      <c r="B37" s="88"/>
      <c r="C37" s="29" t="s">
        <v>42</v>
      </c>
      <c r="D37" s="55">
        <f t="shared" si="17"/>
        <v>28801</v>
      </c>
      <c r="E37" s="56">
        <f t="shared" si="18"/>
        <v>27554005</v>
      </c>
      <c r="F37" s="56">
        <v>19587</v>
      </c>
      <c r="G37" s="56">
        <v>18552286</v>
      </c>
      <c r="H37" s="56">
        <v>9214</v>
      </c>
      <c r="I37" s="57">
        <v>9001719</v>
      </c>
      <c r="J37" s="35">
        <f t="shared" si="19"/>
        <v>32699</v>
      </c>
      <c r="K37" s="10">
        <f t="shared" si="20"/>
        <v>32927742</v>
      </c>
      <c r="L37" s="10">
        <v>22656</v>
      </c>
      <c r="M37" s="10">
        <v>22558079</v>
      </c>
      <c r="N37" s="10">
        <v>10043</v>
      </c>
      <c r="O37" s="11">
        <v>10369663</v>
      </c>
      <c r="P37" s="55">
        <f t="shared" si="21"/>
        <v>33519</v>
      </c>
      <c r="Q37" s="56">
        <f t="shared" si="22"/>
        <v>32187752</v>
      </c>
      <c r="R37" s="56">
        <v>23319</v>
      </c>
      <c r="S37" s="56">
        <v>22248905</v>
      </c>
      <c r="T37" s="56">
        <v>10200</v>
      </c>
      <c r="U37" s="57">
        <v>9938847</v>
      </c>
      <c r="V37" s="35">
        <f t="shared" si="23"/>
        <v>34686</v>
      </c>
      <c r="W37" s="10">
        <f t="shared" si="24"/>
        <v>32959862</v>
      </c>
      <c r="X37" s="10">
        <v>23330</v>
      </c>
      <c r="Y37" s="10">
        <v>21980055</v>
      </c>
      <c r="Z37" s="10">
        <v>11356</v>
      </c>
      <c r="AA37" s="11">
        <v>10979807</v>
      </c>
    </row>
    <row r="38" spans="1:27" ht="24.95" customHeight="1">
      <c r="A38" s="89"/>
      <c r="B38" s="88"/>
      <c r="C38" s="29" t="s">
        <v>43</v>
      </c>
      <c r="D38" s="55">
        <f t="shared" si="17"/>
        <v>22454</v>
      </c>
      <c r="E38" s="56">
        <f t="shared" si="18"/>
        <v>20928053</v>
      </c>
      <c r="F38" s="56">
        <v>15247</v>
      </c>
      <c r="G38" s="56">
        <v>14303936</v>
      </c>
      <c r="H38" s="56">
        <v>7207</v>
      </c>
      <c r="I38" s="57">
        <v>6624117</v>
      </c>
      <c r="J38" s="35">
        <f t="shared" si="19"/>
        <v>24930</v>
      </c>
      <c r="K38" s="10">
        <f t="shared" si="20"/>
        <v>24334040</v>
      </c>
      <c r="L38" s="10">
        <v>17514</v>
      </c>
      <c r="M38" s="10">
        <v>17120665</v>
      </c>
      <c r="N38" s="10">
        <v>7416</v>
      </c>
      <c r="O38" s="11">
        <v>7213375</v>
      </c>
      <c r="P38" s="55">
        <f t="shared" si="21"/>
        <v>25136</v>
      </c>
      <c r="Q38" s="56">
        <f t="shared" si="22"/>
        <v>23564357</v>
      </c>
      <c r="R38" s="56">
        <v>17737</v>
      </c>
      <c r="S38" s="56">
        <v>16678360</v>
      </c>
      <c r="T38" s="56">
        <v>7399</v>
      </c>
      <c r="U38" s="57">
        <v>6885997</v>
      </c>
      <c r="V38" s="35">
        <f t="shared" si="23"/>
        <v>25637</v>
      </c>
      <c r="W38" s="10">
        <f t="shared" si="24"/>
        <v>23966372</v>
      </c>
      <c r="X38" s="10">
        <v>17848</v>
      </c>
      <c r="Y38" s="10">
        <v>16801178</v>
      </c>
      <c r="Z38" s="10">
        <v>7789</v>
      </c>
      <c r="AA38" s="11">
        <v>7165194</v>
      </c>
    </row>
    <row r="39" spans="1:27" ht="24.95" customHeight="1">
      <c r="A39" s="89"/>
      <c r="B39" s="88"/>
      <c r="C39" s="29" t="s">
        <v>44</v>
      </c>
      <c r="D39" s="55">
        <f t="shared" si="17"/>
        <v>12923</v>
      </c>
      <c r="E39" s="56">
        <f t="shared" si="18"/>
        <v>12034002</v>
      </c>
      <c r="F39" s="56">
        <v>9514</v>
      </c>
      <c r="G39" s="56">
        <v>8894401</v>
      </c>
      <c r="H39" s="56">
        <v>3409</v>
      </c>
      <c r="I39" s="57">
        <v>3139601</v>
      </c>
      <c r="J39" s="35">
        <f t="shared" si="19"/>
        <v>14418</v>
      </c>
      <c r="K39" s="10">
        <f t="shared" si="20"/>
        <v>13869855</v>
      </c>
      <c r="L39" s="10">
        <v>11036</v>
      </c>
      <c r="M39" s="10">
        <v>10615259</v>
      </c>
      <c r="N39" s="10">
        <v>3382</v>
      </c>
      <c r="O39" s="11">
        <v>3254596</v>
      </c>
      <c r="P39" s="55">
        <f t="shared" si="21"/>
        <v>14399</v>
      </c>
      <c r="Q39" s="56">
        <f t="shared" si="22"/>
        <v>13570177</v>
      </c>
      <c r="R39" s="56">
        <v>10964</v>
      </c>
      <c r="S39" s="56">
        <v>10407310</v>
      </c>
      <c r="T39" s="56">
        <v>3435</v>
      </c>
      <c r="U39" s="57">
        <v>3162867</v>
      </c>
      <c r="V39" s="35">
        <f t="shared" si="23"/>
        <v>13688</v>
      </c>
      <c r="W39" s="10">
        <f t="shared" si="24"/>
        <v>12843149</v>
      </c>
      <c r="X39" s="10">
        <v>10148</v>
      </c>
      <c r="Y39" s="10">
        <v>9502448</v>
      </c>
      <c r="Z39" s="10">
        <v>3540</v>
      </c>
      <c r="AA39" s="11">
        <v>3340701</v>
      </c>
    </row>
    <row r="40" spans="1:27" ht="24.95" customHeight="1">
      <c r="A40" s="89"/>
      <c r="B40" s="88"/>
      <c r="C40" s="29" t="s">
        <v>45</v>
      </c>
      <c r="D40" s="55">
        <f t="shared" si="17"/>
        <v>4787</v>
      </c>
      <c r="E40" s="56">
        <f t="shared" si="18"/>
        <v>4381479</v>
      </c>
      <c r="F40" s="56">
        <v>3882</v>
      </c>
      <c r="G40" s="56">
        <v>3537173</v>
      </c>
      <c r="H40" s="56">
        <v>905</v>
      </c>
      <c r="I40" s="57">
        <v>844306</v>
      </c>
      <c r="J40" s="35">
        <f t="shared" si="19"/>
        <v>5109</v>
      </c>
      <c r="K40" s="10">
        <f t="shared" si="20"/>
        <v>4813650</v>
      </c>
      <c r="L40" s="10">
        <v>4178</v>
      </c>
      <c r="M40" s="10">
        <v>3895792</v>
      </c>
      <c r="N40" s="10">
        <v>931</v>
      </c>
      <c r="O40" s="11">
        <v>917858</v>
      </c>
      <c r="P40" s="55">
        <f t="shared" si="21"/>
        <v>4217</v>
      </c>
      <c r="Q40" s="56">
        <f t="shared" si="22"/>
        <v>4006465</v>
      </c>
      <c r="R40" s="56">
        <v>3391</v>
      </c>
      <c r="S40" s="56">
        <v>3202115</v>
      </c>
      <c r="T40" s="56">
        <v>826</v>
      </c>
      <c r="U40" s="57">
        <v>804350</v>
      </c>
      <c r="V40" s="35">
        <f t="shared" si="23"/>
        <v>3295</v>
      </c>
      <c r="W40" s="10">
        <f t="shared" si="24"/>
        <v>3177297</v>
      </c>
      <c r="X40" s="10">
        <v>2575</v>
      </c>
      <c r="Y40" s="10">
        <v>2443369</v>
      </c>
      <c r="Z40" s="10">
        <v>720</v>
      </c>
      <c r="AA40" s="11">
        <v>733928</v>
      </c>
    </row>
    <row r="41" spans="1:27" ht="24.95" customHeight="1">
      <c r="A41" s="89"/>
      <c r="B41" s="88"/>
      <c r="C41" s="29" t="s">
        <v>77</v>
      </c>
      <c r="D41" s="55">
        <f t="shared" si="17"/>
        <v>468</v>
      </c>
      <c r="E41" s="56">
        <f t="shared" si="18"/>
        <v>482775</v>
      </c>
      <c r="F41" s="56">
        <v>388</v>
      </c>
      <c r="G41" s="56">
        <v>398202</v>
      </c>
      <c r="H41" s="56">
        <v>80</v>
      </c>
      <c r="I41" s="57">
        <v>84573</v>
      </c>
      <c r="J41" s="35">
        <f t="shared" si="19"/>
        <v>510</v>
      </c>
      <c r="K41" s="10">
        <f t="shared" si="20"/>
        <v>596860</v>
      </c>
      <c r="L41" s="10">
        <v>424</v>
      </c>
      <c r="M41" s="10">
        <v>494157</v>
      </c>
      <c r="N41" s="10">
        <v>86</v>
      </c>
      <c r="O41" s="11">
        <v>102703</v>
      </c>
      <c r="P41" s="55">
        <f t="shared" si="21"/>
        <v>461</v>
      </c>
      <c r="Q41" s="56">
        <f t="shared" si="22"/>
        <v>550066</v>
      </c>
      <c r="R41" s="56">
        <v>370</v>
      </c>
      <c r="S41" s="56">
        <v>448466</v>
      </c>
      <c r="T41" s="56">
        <v>91</v>
      </c>
      <c r="U41" s="57">
        <v>101600</v>
      </c>
      <c r="V41" s="35">
        <f t="shared" si="23"/>
        <v>513</v>
      </c>
      <c r="W41" s="10">
        <f t="shared" si="24"/>
        <v>587642</v>
      </c>
      <c r="X41" s="10">
        <v>413</v>
      </c>
      <c r="Y41" s="10">
        <v>480187</v>
      </c>
      <c r="Z41" s="10">
        <v>100</v>
      </c>
      <c r="AA41" s="11">
        <v>107455</v>
      </c>
    </row>
    <row r="42" spans="1:27" ht="25.15" customHeight="1">
      <c r="A42" s="84" t="s">
        <v>126</v>
      </c>
      <c r="B42" s="86" t="s">
        <v>79</v>
      </c>
      <c r="C42" s="27" t="s">
        <v>0</v>
      </c>
      <c r="D42" s="52">
        <f t="shared" ref="D42:I42" si="25">SUM(D43:D61)</f>
        <v>257449</v>
      </c>
      <c r="E42" s="53">
        <f t="shared" si="25"/>
        <v>248320521</v>
      </c>
      <c r="F42" s="53">
        <f t="shared" si="25"/>
        <v>181011</v>
      </c>
      <c r="G42" s="53">
        <f t="shared" si="25"/>
        <v>171693794</v>
      </c>
      <c r="H42" s="53">
        <f t="shared" si="25"/>
        <v>76438</v>
      </c>
      <c r="I42" s="54">
        <f t="shared" si="25"/>
        <v>76626727</v>
      </c>
      <c r="J42" s="34">
        <f t="shared" ref="J42:O42" si="26">SUM(J43:J61)</f>
        <v>280789</v>
      </c>
      <c r="K42" s="8">
        <f t="shared" si="26"/>
        <v>288823414</v>
      </c>
      <c r="L42" s="8">
        <f t="shared" si="26"/>
        <v>200089</v>
      </c>
      <c r="M42" s="8">
        <f t="shared" si="26"/>
        <v>200985700</v>
      </c>
      <c r="N42" s="8">
        <f t="shared" si="26"/>
        <v>80700</v>
      </c>
      <c r="O42" s="9">
        <f t="shared" si="26"/>
        <v>87837714</v>
      </c>
      <c r="P42" s="52">
        <f t="shared" ref="P42:U42" si="27">SUM(P43:P61)</f>
        <v>275886</v>
      </c>
      <c r="Q42" s="53">
        <f t="shared" si="27"/>
        <v>276085738</v>
      </c>
      <c r="R42" s="53">
        <f t="shared" si="27"/>
        <v>196358</v>
      </c>
      <c r="S42" s="53">
        <f t="shared" si="27"/>
        <v>192671553</v>
      </c>
      <c r="T42" s="53">
        <f t="shared" si="27"/>
        <v>79528</v>
      </c>
      <c r="U42" s="54">
        <f t="shared" si="27"/>
        <v>83414185</v>
      </c>
      <c r="V42" s="34">
        <f t="shared" ref="V42:AA42" si="28">SUM(V43:V61)</f>
        <v>279144</v>
      </c>
      <c r="W42" s="8">
        <f t="shared" si="28"/>
        <v>281533843</v>
      </c>
      <c r="X42" s="8">
        <f t="shared" si="28"/>
        <v>193425</v>
      </c>
      <c r="Y42" s="8">
        <f t="shared" si="28"/>
        <v>189747445</v>
      </c>
      <c r="Z42" s="8">
        <f t="shared" si="28"/>
        <v>85719</v>
      </c>
      <c r="AA42" s="9">
        <f t="shared" si="28"/>
        <v>91786398</v>
      </c>
    </row>
    <row r="43" spans="1:27" ht="33">
      <c r="A43" s="89"/>
      <c r="B43" s="88"/>
      <c r="C43" s="31" t="s">
        <v>51</v>
      </c>
      <c r="D43" s="55">
        <f t="shared" ref="D43:D61" si="29">F43+H43</f>
        <v>27</v>
      </c>
      <c r="E43" s="56">
        <f t="shared" ref="E43:E61" si="30">G43+I43</f>
        <v>36981</v>
      </c>
      <c r="F43" s="56">
        <v>2</v>
      </c>
      <c r="G43" s="56">
        <v>2031</v>
      </c>
      <c r="H43" s="56">
        <v>25</v>
      </c>
      <c r="I43" s="57">
        <v>34950</v>
      </c>
      <c r="J43" s="35">
        <f t="shared" ref="J43:J61" si="31">L43+N43</f>
        <v>27</v>
      </c>
      <c r="K43" s="10">
        <f t="shared" ref="K43:K61" si="32">M43+O43</f>
        <v>17091</v>
      </c>
      <c r="L43" s="10">
        <v>5</v>
      </c>
      <c r="M43" s="10">
        <v>3165</v>
      </c>
      <c r="N43" s="10">
        <v>22</v>
      </c>
      <c r="O43" s="11">
        <v>13926</v>
      </c>
      <c r="P43" s="55">
        <f t="shared" ref="P43:P61" si="33">R43+T43</f>
        <v>8</v>
      </c>
      <c r="Q43" s="56">
        <f t="shared" ref="Q43:Q61" si="34">S43+U43</f>
        <v>8859</v>
      </c>
      <c r="R43" s="56">
        <v>3</v>
      </c>
      <c r="S43" s="56">
        <v>4176</v>
      </c>
      <c r="T43" s="56">
        <v>5</v>
      </c>
      <c r="U43" s="57">
        <v>4683</v>
      </c>
      <c r="V43" s="35">
        <f t="shared" ref="V43:V61" si="35">X43+Z43</f>
        <v>279</v>
      </c>
      <c r="W43" s="10">
        <f t="shared" ref="W43:W61" si="36">Y43+AA43</f>
        <v>489621</v>
      </c>
      <c r="X43" s="10">
        <v>55</v>
      </c>
      <c r="Y43" s="10">
        <v>76740</v>
      </c>
      <c r="Z43" s="10">
        <v>224</v>
      </c>
      <c r="AA43" s="11">
        <v>412881</v>
      </c>
    </row>
    <row r="44" spans="1:27" ht="33">
      <c r="A44" s="89"/>
      <c r="B44" s="88"/>
      <c r="C44" s="31" t="s">
        <v>56</v>
      </c>
      <c r="D44" s="55">
        <f t="shared" si="29"/>
        <v>147</v>
      </c>
      <c r="E44" s="56">
        <f t="shared" si="30"/>
        <v>93316</v>
      </c>
      <c r="F44" s="56">
        <v>144</v>
      </c>
      <c r="G44" s="56">
        <v>91167</v>
      </c>
      <c r="H44" s="56">
        <v>3</v>
      </c>
      <c r="I44" s="57">
        <v>2149</v>
      </c>
      <c r="J44" s="35">
        <f t="shared" si="31"/>
        <v>97</v>
      </c>
      <c r="K44" s="10">
        <f t="shared" si="32"/>
        <v>60911</v>
      </c>
      <c r="L44" s="10">
        <v>94</v>
      </c>
      <c r="M44" s="10">
        <v>58817</v>
      </c>
      <c r="N44" s="10">
        <v>3</v>
      </c>
      <c r="O44" s="11">
        <v>2094</v>
      </c>
      <c r="P44" s="55">
        <f t="shared" si="33"/>
        <v>204</v>
      </c>
      <c r="Q44" s="56">
        <f t="shared" si="34"/>
        <v>123367</v>
      </c>
      <c r="R44" s="56">
        <v>197</v>
      </c>
      <c r="S44" s="56">
        <v>119366</v>
      </c>
      <c r="T44" s="56">
        <v>7</v>
      </c>
      <c r="U44" s="57">
        <v>4001</v>
      </c>
      <c r="V44" s="35">
        <f t="shared" si="35"/>
        <v>183</v>
      </c>
      <c r="W44" s="10">
        <f t="shared" si="36"/>
        <v>182176</v>
      </c>
      <c r="X44" s="10">
        <v>149</v>
      </c>
      <c r="Y44" s="10">
        <v>133153</v>
      </c>
      <c r="Z44" s="10">
        <v>34</v>
      </c>
      <c r="AA44" s="11">
        <v>49023</v>
      </c>
    </row>
    <row r="45" spans="1:27" ht="25.15" customHeight="1">
      <c r="A45" s="89"/>
      <c r="B45" s="88"/>
      <c r="C45" s="31" t="s">
        <v>31</v>
      </c>
      <c r="D45" s="55">
        <f t="shared" si="29"/>
        <v>218341</v>
      </c>
      <c r="E45" s="56">
        <f t="shared" si="30"/>
        <v>200754028</v>
      </c>
      <c r="F45" s="56">
        <v>153535</v>
      </c>
      <c r="G45" s="56">
        <v>139633446</v>
      </c>
      <c r="H45" s="56">
        <v>64806</v>
      </c>
      <c r="I45" s="57">
        <v>61120582</v>
      </c>
      <c r="J45" s="35">
        <f t="shared" si="31"/>
        <v>234894</v>
      </c>
      <c r="K45" s="10">
        <f t="shared" si="32"/>
        <v>231475358</v>
      </c>
      <c r="L45" s="10">
        <v>168131</v>
      </c>
      <c r="M45" s="10">
        <v>162884246</v>
      </c>
      <c r="N45" s="10">
        <v>66763</v>
      </c>
      <c r="O45" s="11">
        <v>68591112</v>
      </c>
      <c r="P45" s="55">
        <f t="shared" si="33"/>
        <v>229397</v>
      </c>
      <c r="Q45" s="56">
        <f t="shared" si="34"/>
        <v>220812799</v>
      </c>
      <c r="R45" s="56">
        <v>164207</v>
      </c>
      <c r="S45" s="56">
        <v>156182828</v>
      </c>
      <c r="T45" s="56">
        <v>65190</v>
      </c>
      <c r="U45" s="57">
        <v>64629971</v>
      </c>
      <c r="V45" s="35">
        <f t="shared" si="35"/>
        <v>226231</v>
      </c>
      <c r="W45" s="10">
        <f t="shared" si="36"/>
        <v>217496350</v>
      </c>
      <c r="X45" s="10">
        <v>157955</v>
      </c>
      <c r="Y45" s="10">
        <v>149333637</v>
      </c>
      <c r="Z45" s="10">
        <v>68276</v>
      </c>
      <c r="AA45" s="11">
        <v>68162713</v>
      </c>
    </row>
    <row r="46" spans="1:27" ht="33">
      <c r="A46" s="89"/>
      <c r="B46" s="88"/>
      <c r="C46" s="31" t="s">
        <v>57</v>
      </c>
      <c r="D46" s="55">
        <f t="shared" si="29"/>
        <v>1143</v>
      </c>
      <c r="E46" s="56">
        <f t="shared" si="30"/>
        <v>1119373</v>
      </c>
      <c r="F46" s="56">
        <v>1129</v>
      </c>
      <c r="G46" s="56">
        <v>1102981</v>
      </c>
      <c r="H46" s="56">
        <v>14</v>
      </c>
      <c r="I46" s="57">
        <v>16392</v>
      </c>
      <c r="J46" s="35">
        <f t="shared" si="31"/>
        <v>1396</v>
      </c>
      <c r="K46" s="10">
        <f t="shared" si="32"/>
        <v>1494873</v>
      </c>
      <c r="L46" s="10">
        <v>1343</v>
      </c>
      <c r="M46" s="10">
        <v>1438354</v>
      </c>
      <c r="N46" s="10">
        <v>53</v>
      </c>
      <c r="O46" s="11">
        <v>56519</v>
      </c>
      <c r="P46" s="55">
        <f t="shared" si="33"/>
        <v>1749</v>
      </c>
      <c r="Q46" s="56">
        <f t="shared" si="34"/>
        <v>1724385</v>
      </c>
      <c r="R46" s="56">
        <v>1714</v>
      </c>
      <c r="S46" s="56">
        <v>1694839</v>
      </c>
      <c r="T46" s="56">
        <v>35</v>
      </c>
      <c r="U46" s="57">
        <v>29546</v>
      </c>
      <c r="V46" s="35">
        <f t="shared" si="35"/>
        <v>2543</v>
      </c>
      <c r="W46" s="10">
        <f t="shared" si="36"/>
        <v>2455577</v>
      </c>
      <c r="X46" s="10">
        <v>2437</v>
      </c>
      <c r="Y46" s="10">
        <v>2330642</v>
      </c>
      <c r="Z46" s="10">
        <v>106</v>
      </c>
      <c r="AA46" s="11">
        <v>124935</v>
      </c>
    </row>
    <row r="47" spans="1:27" ht="33">
      <c r="A47" s="89"/>
      <c r="B47" s="88"/>
      <c r="C47" s="31" t="s">
        <v>52</v>
      </c>
      <c r="D47" s="55">
        <f t="shared" si="29"/>
        <v>2835</v>
      </c>
      <c r="E47" s="56">
        <f t="shared" si="30"/>
        <v>2933359</v>
      </c>
      <c r="F47" s="56">
        <v>2308</v>
      </c>
      <c r="G47" s="56">
        <v>2451293</v>
      </c>
      <c r="H47" s="56">
        <v>527</v>
      </c>
      <c r="I47" s="57">
        <v>482066</v>
      </c>
      <c r="J47" s="35">
        <f t="shared" si="31"/>
        <v>3252</v>
      </c>
      <c r="K47" s="10">
        <f t="shared" si="32"/>
        <v>3748541</v>
      </c>
      <c r="L47" s="10">
        <v>2773</v>
      </c>
      <c r="M47" s="10">
        <v>3167484</v>
      </c>
      <c r="N47" s="10">
        <v>479</v>
      </c>
      <c r="O47" s="11">
        <v>581057</v>
      </c>
      <c r="P47" s="55">
        <f t="shared" si="33"/>
        <v>2679</v>
      </c>
      <c r="Q47" s="56">
        <f t="shared" si="34"/>
        <v>3135190</v>
      </c>
      <c r="R47" s="56">
        <v>2264</v>
      </c>
      <c r="S47" s="56">
        <v>2602612</v>
      </c>
      <c r="T47" s="56">
        <v>415</v>
      </c>
      <c r="U47" s="57">
        <v>532578</v>
      </c>
      <c r="V47" s="35">
        <f t="shared" si="35"/>
        <v>3331</v>
      </c>
      <c r="W47" s="10">
        <f t="shared" si="36"/>
        <v>3856590</v>
      </c>
      <c r="X47" s="10">
        <v>2709</v>
      </c>
      <c r="Y47" s="10">
        <v>3170166</v>
      </c>
      <c r="Z47" s="10">
        <v>622</v>
      </c>
      <c r="AA47" s="11">
        <v>686424</v>
      </c>
    </row>
    <row r="48" spans="1:27" ht="25.15" customHeight="1">
      <c r="A48" s="89"/>
      <c r="B48" s="88"/>
      <c r="C48" s="31" t="s">
        <v>32</v>
      </c>
      <c r="D48" s="55">
        <f t="shared" si="29"/>
        <v>4584</v>
      </c>
      <c r="E48" s="56">
        <f t="shared" si="30"/>
        <v>4630958</v>
      </c>
      <c r="F48" s="56">
        <v>3889</v>
      </c>
      <c r="G48" s="56">
        <v>3949219</v>
      </c>
      <c r="H48" s="56">
        <v>695</v>
      </c>
      <c r="I48" s="57">
        <v>681739</v>
      </c>
      <c r="J48" s="35">
        <f t="shared" si="31"/>
        <v>5047</v>
      </c>
      <c r="K48" s="10">
        <f t="shared" si="32"/>
        <v>5817198</v>
      </c>
      <c r="L48" s="10">
        <v>4372</v>
      </c>
      <c r="M48" s="10">
        <v>5046008</v>
      </c>
      <c r="N48" s="10">
        <v>675</v>
      </c>
      <c r="O48" s="11">
        <v>771190</v>
      </c>
      <c r="P48" s="55">
        <f t="shared" si="33"/>
        <v>4393</v>
      </c>
      <c r="Q48" s="56">
        <f t="shared" si="34"/>
        <v>4994941</v>
      </c>
      <c r="R48" s="56">
        <v>3814</v>
      </c>
      <c r="S48" s="56">
        <v>4300497</v>
      </c>
      <c r="T48" s="56">
        <v>579</v>
      </c>
      <c r="U48" s="57">
        <v>694444</v>
      </c>
      <c r="V48" s="35">
        <f t="shared" si="35"/>
        <v>5121</v>
      </c>
      <c r="W48" s="10">
        <f t="shared" si="36"/>
        <v>5550145</v>
      </c>
      <c r="X48" s="10">
        <v>4424</v>
      </c>
      <c r="Y48" s="10">
        <v>4817678</v>
      </c>
      <c r="Z48" s="10">
        <v>697</v>
      </c>
      <c r="AA48" s="11">
        <v>732467</v>
      </c>
    </row>
    <row r="49" spans="1:27" ht="25.15" customHeight="1">
      <c r="A49" s="89"/>
      <c r="B49" s="88"/>
      <c r="C49" s="31" t="s">
        <v>119</v>
      </c>
      <c r="D49" s="55">
        <f t="shared" si="29"/>
        <v>13850</v>
      </c>
      <c r="E49" s="56">
        <f t="shared" si="30"/>
        <v>14810760</v>
      </c>
      <c r="F49" s="56">
        <v>9720</v>
      </c>
      <c r="G49" s="56">
        <v>10689773</v>
      </c>
      <c r="H49" s="56">
        <v>4130</v>
      </c>
      <c r="I49" s="57">
        <v>4120987</v>
      </c>
      <c r="J49" s="35">
        <f t="shared" si="31"/>
        <v>15904</v>
      </c>
      <c r="K49" s="10">
        <f t="shared" si="32"/>
        <v>17842918</v>
      </c>
      <c r="L49" s="10">
        <v>11089</v>
      </c>
      <c r="M49" s="10">
        <v>12218549</v>
      </c>
      <c r="N49" s="10">
        <v>4815</v>
      </c>
      <c r="O49" s="11">
        <v>5624369</v>
      </c>
      <c r="P49" s="55">
        <f t="shared" si="33"/>
        <v>15498</v>
      </c>
      <c r="Q49" s="56">
        <f t="shared" si="34"/>
        <v>15877916</v>
      </c>
      <c r="R49" s="56">
        <v>10566</v>
      </c>
      <c r="S49" s="56">
        <v>11080896</v>
      </c>
      <c r="T49" s="56">
        <v>4932</v>
      </c>
      <c r="U49" s="57">
        <v>4797020</v>
      </c>
      <c r="V49" s="35">
        <f t="shared" si="35"/>
        <v>16001</v>
      </c>
      <c r="W49" s="10">
        <f t="shared" si="36"/>
        <v>17150974</v>
      </c>
      <c r="X49" s="10">
        <v>10815</v>
      </c>
      <c r="Y49" s="10">
        <v>11660721</v>
      </c>
      <c r="Z49" s="10">
        <v>5186</v>
      </c>
      <c r="AA49" s="11">
        <v>5490253</v>
      </c>
    </row>
    <row r="50" spans="1:27" ht="25.15" customHeight="1">
      <c r="A50" s="89"/>
      <c r="B50" s="88"/>
      <c r="C50" s="31" t="s">
        <v>120</v>
      </c>
      <c r="D50" s="55">
        <f t="shared" si="29"/>
        <v>1537</v>
      </c>
      <c r="E50" s="56">
        <f t="shared" si="30"/>
        <v>1178760</v>
      </c>
      <c r="F50" s="56">
        <v>1260</v>
      </c>
      <c r="G50" s="56">
        <v>988504</v>
      </c>
      <c r="H50" s="56">
        <v>277</v>
      </c>
      <c r="I50" s="57">
        <v>190256</v>
      </c>
      <c r="J50" s="35">
        <f t="shared" si="31"/>
        <v>3861</v>
      </c>
      <c r="K50" s="10">
        <f t="shared" si="32"/>
        <v>3137712</v>
      </c>
      <c r="L50" s="10">
        <v>3016</v>
      </c>
      <c r="M50" s="10">
        <v>2553347</v>
      </c>
      <c r="N50" s="10">
        <v>845</v>
      </c>
      <c r="O50" s="11">
        <v>584365</v>
      </c>
      <c r="P50" s="55">
        <f t="shared" si="33"/>
        <v>3769</v>
      </c>
      <c r="Q50" s="56">
        <f t="shared" si="34"/>
        <v>3243789</v>
      </c>
      <c r="R50" s="56">
        <v>2866</v>
      </c>
      <c r="S50" s="56">
        <v>2583904</v>
      </c>
      <c r="T50" s="56">
        <v>903</v>
      </c>
      <c r="U50" s="57">
        <v>659885</v>
      </c>
      <c r="V50" s="35">
        <f t="shared" si="35"/>
        <v>5392</v>
      </c>
      <c r="W50" s="10">
        <f t="shared" si="36"/>
        <v>4334432</v>
      </c>
      <c r="X50" s="10">
        <v>3798</v>
      </c>
      <c r="Y50" s="10">
        <v>3244834</v>
      </c>
      <c r="Z50" s="10">
        <v>1594</v>
      </c>
      <c r="AA50" s="11">
        <v>1089598</v>
      </c>
    </row>
    <row r="51" spans="1:27" ht="25.15" customHeight="1">
      <c r="A51" s="89"/>
      <c r="B51" s="88"/>
      <c r="C51" s="31" t="s">
        <v>121</v>
      </c>
      <c r="D51" s="55">
        <f t="shared" si="29"/>
        <v>478</v>
      </c>
      <c r="E51" s="56">
        <f t="shared" si="30"/>
        <v>310024</v>
      </c>
      <c r="F51" s="56">
        <v>323</v>
      </c>
      <c r="G51" s="56">
        <v>219809</v>
      </c>
      <c r="H51" s="56">
        <v>155</v>
      </c>
      <c r="I51" s="57">
        <v>90215</v>
      </c>
      <c r="J51" s="35">
        <f t="shared" si="31"/>
        <v>756</v>
      </c>
      <c r="K51" s="10">
        <f t="shared" si="32"/>
        <v>545193</v>
      </c>
      <c r="L51" s="10">
        <v>490</v>
      </c>
      <c r="M51" s="10">
        <v>371410</v>
      </c>
      <c r="N51" s="10">
        <v>266</v>
      </c>
      <c r="O51" s="11">
        <v>173783</v>
      </c>
      <c r="P51" s="55">
        <f t="shared" si="33"/>
        <v>1084</v>
      </c>
      <c r="Q51" s="56">
        <f t="shared" si="34"/>
        <v>1129846</v>
      </c>
      <c r="R51" s="56">
        <v>684</v>
      </c>
      <c r="S51" s="56">
        <v>712168</v>
      </c>
      <c r="T51" s="56">
        <v>400</v>
      </c>
      <c r="U51" s="57">
        <v>417678</v>
      </c>
      <c r="V51" s="35">
        <f t="shared" si="35"/>
        <v>1477</v>
      </c>
      <c r="W51" s="10">
        <f t="shared" si="36"/>
        <v>1714120</v>
      </c>
      <c r="X51" s="10">
        <v>819</v>
      </c>
      <c r="Y51" s="10">
        <v>954220</v>
      </c>
      <c r="Z51" s="10">
        <v>658</v>
      </c>
      <c r="AA51" s="11">
        <v>759900</v>
      </c>
    </row>
    <row r="52" spans="1:27" ht="33">
      <c r="A52" s="89"/>
      <c r="B52" s="88"/>
      <c r="C52" s="31" t="s">
        <v>61</v>
      </c>
      <c r="D52" s="55">
        <f t="shared" si="29"/>
        <v>668</v>
      </c>
      <c r="E52" s="56">
        <f t="shared" si="30"/>
        <v>434233</v>
      </c>
      <c r="F52" s="56">
        <v>529</v>
      </c>
      <c r="G52" s="56">
        <v>334089</v>
      </c>
      <c r="H52" s="56">
        <v>139</v>
      </c>
      <c r="I52" s="57">
        <v>100144</v>
      </c>
      <c r="J52" s="35">
        <f t="shared" si="31"/>
        <v>391</v>
      </c>
      <c r="K52" s="10">
        <f t="shared" si="32"/>
        <v>319120</v>
      </c>
      <c r="L52" s="10">
        <v>253</v>
      </c>
      <c r="M52" s="10">
        <v>192906</v>
      </c>
      <c r="N52" s="10">
        <v>138</v>
      </c>
      <c r="O52" s="11">
        <v>126214</v>
      </c>
      <c r="P52" s="55">
        <f t="shared" si="33"/>
        <v>771</v>
      </c>
      <c r="Q52" s="56">
        <f t="shared" si="34"/>
        <v>727212</v>
      </c>
      <c r="R52" s="56">
        <v>624</v>
      </c>
      <c r="S52" s="56">
        <v>551703</v>
      </c>
      <c r="T52" s="56">
        <v>147</v>
      </c>
      <c r="U52" s="57">
        <v>175509</v>
      </c>
      <c r="V52" s="35">
        <f t="shared" si="35"/>
        <v>1119</v>
      </c>
      <c r="W52" s="10">
        <f t="shared" si="36"/>
        <v>1028366</v>
      </c>
      <c r="X52" s="10">
        <v>799</v>
      </c>
      <c r="Y52" s="10">
        <v>729855</v>
      </c>
      <c r="Z52" s="10">
        <v>320</v>
      </c>
      <c r="AA52" s="11">
        <v>298511</v>
      </c>
    </row>
    <row r="53" spans="1:27" ht="25.15" customHeight="1">
      <c r="A53" s="89"/>
      <c r="B53" s="88"/>
      <c r="C53" s="31" t="s">
        <v>122</v>
      </c>
      <c r="D53" s="55">
        <f t="shared" si="29"/>
        <v>101</v>
      </c>
      <c r="E53" s="56">
        <f t="shared" si="30"/>
        <v>100218</v>
      </c>
      <c r="F53" s="56">
        <v>83</v>
      </c>
      <c r="G53" s="56">
        <v>85254</v>
      </c>
      <c r="H53" s="56">
        <v>18</v>
      </c>
      <c r="I53" s="57">
        <v>14964</v>
      </c>
      <c r="J53" s="35">
        <f t="shared" si="31"/>
        <v>100</v>
      </c>
      <c r="K53" s="10">
        <f t="shared" si="32"/>
        <v>89755</v>
      </c>
      <c r="L53" s="10">
        <v>63</v>
      </c>
      <c r="M53" s="10">
        <v>65339</v>
      </c>
      <c r="N53" s="10">
        <v>37</v>
      </c>
      <c r="O53" s="11">
        <v>24416</v>
      </c>
      <c r="P53" s="55">
        <f t="shared" si="33"/>
        <v>1004</v>
      </c>
      <c r="Q53" s="56">
        <f t="shared" si="34"/>
        <v>899151</v>
      </c>
      <c r="R53" s="56">
        <v>812</v>
      </c>
      <c r="S53" s="56">
        <v>749976</v>
      </c>
      <c r="T53" s="56">
        <v>192</v>
      </c>
      <c r="U53" s="57">
        <v>149175</v>
      </c>
      <c r="V53" s="35">
        <f t="shared" si="35"/>
        <v>39</v>
      </c>
      <c r="W53" s="10">
        <f t="shared" si="36"/>
        <v>37113</v>
      </c>
      <c r="X53" s="10">
        <v>26</v>
      </c>
      <c r="Y53" s="10">
        <v>27372</v>
      </c>
      <c r="Z53" s="10">
        <v>13</v>
      </c>
      <c r="AA53" s="11">
        <v>9741</v>
      </c>
    </row>
    <row r="54" spans="1:27" ht="25.15" customHeight="1">
      <c r="A54" s="89"/>
      <c r="B54" s="88"/>
      <c r="C54" s="31" t="s">
        <v>46</v>
      </c>
      <c r="D54" s="55">
        <f t="shared" si="29"/>
        <v>127</v>
      </c>
      <c r="E54" s="56">
        <f t="shared" si="30"/>
        <v>108391</v>
      </c>
      <c r="F54" s="56">
        <v>76</v>
      </c>
      <c r="G54" s="56">
        <v>59388</v>
      </c>
      <c r="H54" s="56">
        <v>51</v>
      </c>
      <c r="I54" s="57">
        <v>49003</v>
      </c>
      <c r="J54" s="35">
        <f t="shared" si="31"/>
        <v>250</v>
      </c>
      <c r="K54" s="10">
        <f t="shared" si="32"/>
        <v>314730</v>
      </c>
      <c r="L54" s="10">
        <v>119</v>
      </c>
      <c r="M54" s="10">
        <v>141827</v>
      </c>
      <c r="N54" s="10">
        <v>131</v>
      </c>
      <c r="O54" s="11">
        <v>172903</v>
      </c>
      <c r="P54" s="55">
        <f t="shared" si="33"/>
        <v>81</v>
      </c>
      <c r="Q54" s="56">
        <f t="shared" si="34"/>
        <v>73623</v>
      </c>
      <c r="R54" s="56">
        <v>65</v>
      </c>
      <c r="S54" s="56">
        <v>63495</v>
      </c>
      <c r="T54" s="56">
        <v>16</v>
      </c>
      <c r="U54" s="57">
        <v>10128</v>
      </c>
      <c r="V54" s="35">
        <f t="shared" si="35"/>
        <v>189</v>
      </c>
      <c r="W54" s="10">
        <f t="shared" si="36"/>
        <v>141419</v>
      </c>
      <c r="X54" s="10">
        <v>147</v>
      </c>
      <c r="Y54" s="10">
        <v>108890</v>
      </c>
      <c r="Z54" s="10">
        <v>42</v>
      </c>
      <c r="AA54" s="11">
        <v>32529</v>
      </c>
    </row>
    <row r="55" spans="1:27" ht="33">
      <c r="A55" s="89"/>
      <c r="B55" s="88"/>
      <c r="C55" s="31" t="s">
        <v>63</v>
      </c>
      <c r="D55" s="55">
        <f t="shared" si="29"/>
        <v>2065</v>
      </c>
      <c r="E55" s="56">
        <f t="shared" si="30"/>
        <v>2639461</v>
      </c>
      <c r="F55" s="56">
        <v>1652</v>
      </c>
      <c r="G55" s="56">
        <v>2078342</v>
      </c>
      <c r="H55" s="56">
        <v>413</v>
      </c>
      <c r="I55" s="57">
        <v>561119</v>
      </c>
      <c r="J55" s="35">
        <f t="shared" si="31"/>
        <v>2047</v>
      </c>
      <c r="K55" s="10">
        <f t="shared" si="32"/>
        <v>2317863</v>
      </c>
      <c r="L55" s="10">
        <v>1583</v>
      </c>
      <c r="M55" s="10">
        <v>1838925</v>
      </c>
      <c r="N55" s="10">
        <v>464</v>
      </c>
      <c r="O55" s="11">
        <v>478938</v>
      </c>
      <c r="P55" s="55">
        <f t="shared" si="33"/>
        <v>1995</v>
      </c>
      <c r="Q55" s="56">
        <f t="shared" si="34"/>
        <v>2646456</v>
      </c>
      <c r="R55" s="56">
        <v>1444</v>
      </c>
      <c r="S55" s="56">
        <v>1853840</v>
      </c>
      <c r="T55" s="56">
        <v>551</v>
      </c>
      <c r="U55" s="57">
        <v>792616</v>
      </c>
      <c r="V55" s="35">
        <f t="shared" si="35"/>
        <v>2320</v>
      </c>
      <c r="W55" s="10">
        <f t="shared" si="36"/>
        <v>2944012</v>
      </c>
      <c r="X55" s="10">
        <v>1674</v>
      </c>
      <c r="Y55" s="10">
        <v>2138346</v>
      </c>
      <c r="Z55" s="10">
        <v>646</v>
      </c>
      <c r="AA55" s="11">
        <v>805666</v>
      </c>
    </row>
    <row r="56" spans="1:27" ht="25.15" customHeight="1">
      <c r="A56" s="89"/>
      <c r="B56" s="88"/>
      <c r="C56" s="31" t="s">
        <v>47</v>
      </c>
      <c r="D56" s="55">
        <f t="shared" si="29"/>
        <v>1114</v>
      </c>
      <c r="E56" s="56">
        <f t="shared" si="30"/>
        <v>1174744</v>
      </c>
      <c r="F56" s="56">
        <v>741</v>
      </c>
      <c r="G56" s="56">
        <v>793828</v>
      </c>
      <c r="H56" s="56">
        <v>373</v>
      </c>
      <c r="I56" s="57">
        <v>380916</v>
      </c>
      <c r="J56" s="35">
        <f t="shared" si="31"/>
        <v>1445</v>
      </c>
      <c r="K56" s="10">
        <f t="shared" si="32"/>
        <v>1919572</v>
      </c>
      <c r="L56" s="10">
        <v>951</v>
      </c>
      <c r="M56" s="10">
        <v>1244145</v>
      </c>
      <c r="N56" s="10">
        <v>494</v>
      </c>
      <c r="O56" s="11">
        <v>675427</v>
      </c>
      <c r="P56" s="55">
        <f t="shared" si="33"/>
        <v>1033</v>
      </c>
      <c r="Q56" s="56">
        <f t="shared" si="34"/>
        <v>1089824</v>
      </c>
      <c r="R56" s="56">
        <v>714</v>
      </c>
      <c r="S56" s="56">
        <v>764638</v>
      </c>
      <c r="T56" s="56">
        <v>319</v>
      </c>
      <c r="U56" s="57">
        <v>325186</v>
      </c>
      <c r="V56" s="35">
        <f t="shared" si="35"/>
        <v>1854</v>
      </c>
      <c r="W56" s="10">
        <f t="shared" si="36"/>
        <v>2411024</v>
      </c>
      <c r="X56" s="10">
        <v>1169</v>
      </c>
      <c r="Y56" s="10">
        <v>1465803</v>
      </c>
      <c r="Z56" s="10">
        <v>685</v>
      </c>
      <c r="AA56" s="11">
        <v>945221</v>
      </c>
    </row>
    <row r="57" spans="1:27" ht="49.5">
      <c r="A57" s="89"/>
      <c r="B57" s="88"/>
      <c r="C57" s="31" t="s">
        <v>64</v>
      </c>
      <c r="D57" s="55">
        <f t="shared" si="29"/>
        <v>38</v>
      </c>
      <c r="E57" s="56">
        <f t="shared" si="30"/>
        <v>47479</v>
      </c>
      <c r="F57" s="56">
        <v>25</v>
      </c>
      <c r="G57" s="56">
        <v>23970</v>
      </c>
      <c r="H57" s="56">
        <v>13</v>
      </c>
      <c r="I57" s="57">
        <v>23509</v>
      </c>
      <c r="J57" s="35">
        <f t="shared" si="31"/>
        <v>59</v>
      </c>
      <c r="K57" s="10">
        <f t="shared" si="32"/>
        <v>56742</v>
      </c>
      <c r="L57" s="10">
        <v>5</v>
      </c>
      <c r="M57" s="10">
        <v>6435</v>
      </c>
      <c r="N57" s="10">
        <v>54</v>
      </c>
      <c r="O57" s="11">
        <v>50307</v>
      </c>
      <c r="P57" s="55">
        <f t="shared" si="33"/>
        <v>2074</v>
      </c>
      <c r="Q57" s="56">
        <f t="shared" si="34"/>
        <v>2263877</v>
      </c>
      <c r="R57" s="56">
        <v>1417</v>
      </c>
      <c r="S57" s="56">
        <v>1539666</v>
      </c>
      <c r="T57" s="56">
        <v>657</v>
      </c>
      <c r="U57" s="57">
        <v>724211</v>
      </c>
      <c r="V57" s="35">
        <f t="shared" si="35"/>
        <v>1939</v>
      </c>
      <c r="W57" s="10">
        <f t="shared" si="36"/>
        <v>1710760</v>
      </c>
      <c r="X57" s="10">
        <v>1302</v>
      </c>
      <c r="Y57" s="10">
        <v>1074989</v>
      </c>
      <c r="Z57" s="10">
        <v>637</v>
      </c>
      <c r="AA57" s="11">
        <v>635771</v>
      </c>
    </row>
    <row r="58" spans="1:27" ht="25.15" customHeight="1">
      <c r="A58" s="89"/>
      <c r="B58" s="88"/>
      <c r="C58" s="31" t="s">
        <v>48</v>
      </c>
      <c r="D58" s="55">
        <f t="shared" si="29"/>
        <v>58</v>
      </c>
      <c r="E58" s="56">
        <f t="shared" si="30"/>
        <v>100874</v>
      </c>
      <c r="F58" s="56">
        <v>26</v>
      </c>
      <c r="G58" s="56">
        <v>45003</v>
      </c>
      <c r="H58" s="56">
        <v>32</v>
      </c>
      <c r="I58" s="57">
        <v>55871</v>
      </c>
      <c r="J58" s="35">
        <f t="shared" si="31"/>
        <v>2</v>
      </c>
      <c r="K58" s="10">
        <f t="shared" si="32"/>
        <v>3826</v>
      </c>
      <c r="L58" s="10">
        <v>2</v>
      </c>
      <c r="M58" s="10">
        <v>3826</v>
      </c>
      <c r="N58" s="10">
        <v>0</v>
      </c>
      <c r="O58" s="11">
        <v>0</v>
      </c>
      <c r="P58" s="55">
        <f t="shared" si="33"/>
        <v>57</v>
      </c>
      <c r="Q58" s="56">
        <f t="shared" si="34"/>
        <v>85711</v>
      </c>
      <c r="R58" s="56">
        <v>29</v>
      </c>
      <c r="S58" s="56">
        <v>38222</v>
      </c>
      <c r="T58" s="56">
        <v>28</v>
      </c>
      <c r="U58" s="57">
        <v>47489</v>
      </c>
      <c r="V58" s="35">
        <f t="shared" si="35"/>
        <v>54</v>
      </c>
      <c r="W58" s="10">
        <f t="shared" si="36"/>
        <v>80293</v>
      </c>
      <c r="X58" s="10">
        <v>20</v>
      </c>
      <c r="Y58" s="10">
        <v>26066</v>
      </c>
      <c r="Z58" s="10">
        <v>34</v>
      </c>
      <c r="AA58" s="11">
        <v>54227</v>
      </c>
    </row>
    <row r="59" spans="1:27" ht="33">
      <c r="A59" s="89"/>
      <c r="B59" s="88"/>
      <c r="C59" s="31" t="s">
        <v>123</v>
      </c>
      <c r="D59" s="55">
        <f t="shared" si="29"/>
        <v>8318</v>
      </c>
      <c r="E59" s="56">
        <f t="shared" si="30"/>
        <v>15585488</v>
      </c>
      <c r="F59" s="56">
        <v>3857</v>
      </c>
      <c r="G59" s="56">
        <v>7231916</v>
      </c>
      <c r="H59" s="56">
        <v>4461</v>
      </c>
      <c r="I59" s="57">
        <v>8353572</v>
      </c>
      <c r="J59" s="35">
        <f t="shared" si="31"/>
        <v>9593</v>
      </c>
      <c r="K59" s="10">
        <f t="shared" si="32"/>
        <v>17572747</v>
      </c>
      <c r="L59" s="10">
        <v>4324</v>
      </c>
      <c r="M59" s="10">
        <v>7916539</v>
      </c>
      <c r="N59" s="10">
        <v>5269</v>
      </c>
      <c r="O59" s="11">
        <v>9656208</v>
      </c>
      <c r="P59" s="55">
        <f t="shared" si="33"/>
        <v>7882</v>
      </c>
      <c r="Q59" s="56">
        <f t="shared" si="34"/>
        <v>14729774</v>
      </c>
      <c r="R59" s="56">
        <v>3133</v>
      </c>
      <c r="S59" s="56">
        <v>5758360</v>
      </c>
      <c r="T59" s="56">
        <v>4749</v>
      </c>
      <c r="U59" s="57">
        <v>8971414</v>
      </c>
      <c r="V59" s="35">
        <f t="shared" si="35"/>
        <v>9239</v>
      </c>
      <c r="W59" s="10">
        <f t="shared" si="36"/>
        <v>18343346</v>
      </c>
      <c r="X59" s="10">
        <v>3584</v>
      </c>
      <c r="Y59" s="10">
        <v>7102584</v>
      </c>
      <c r="Z59" s="10">
        <v>5655</v>
      </c>
      <c r="AA59" s="11">
        <v>11240762</v>
      </c>
    </row>
    <row r="60" spans="1:27" ht="33">
      <c r="A60" s="89"/>
      <c r="B60" s="88"/>
      <c r="C60" s="31" t="s">
        <v>66</v>
      </c>
      <c r="D60" s="55">
        <f t="shared" si="29"/>
        <v>454</v>
      </c>
      <c r="E60" s="56">
        <f t="shared" si="30"/>
        <v>455662</v>
      </c>
      <c r="F60" s="56">
        <v>260</v>
      </c>
      <c r="G60" s="56">
        <v>244270</v>
      </c>
      <c r="H60" s="56">
        <v>194</v>
      </c>
      <c r="I60" s="57">
        <v>211392</v>
      </c>
      <c r="J60" s="35">
        <f t="shared" si="31"/>
        <v>126</v>
      </c>
      <c r="K60" s="10">
        <f t="shared" si="32"/>
        <v>80798</v>
      </c>
      <c r="L60" s="10">
        <v>87</v>
      </c>
      <c r="M60" s="10">
        <v>56111</v>
      </c>
      <c r="N60" s="10">
        <v>39</v>
      </c>
      <c r="O60" s="11">
        <v>24687</v>
      </c>
      <c r="P60" s="55">
        <f t="shared" si="33"/>
        <v>305</v>
      </c>
      <c r="Q60" s="56">
        <f t="shared" si="34"/>
        <v>186078</v>
      </c>
      <c r="R60" s="56">
        <v>156</v>
      </c>
      <c r="S60" s="56">
        <v>92172</v>
      </c>
      <c r="T60" s="56">
        <v>149</v>
      </c>
      <c r="U60" s="57">
        <v>93906</v>
      </c>
      <c r="V60" s="35">
        <f t="shared" si="35"/>
        <v>329</v>
      </c>
      <c r="W60" s="10">
        <f t="shared" si="36"/>
        <v>222608</v>
      </c>
      <c r="X60" s="10">
        <v>157</v>
      </c>
      <c r="Y60" s="10">
        <v>104899</v>
      </c>
      <c r="Z60" s="10">
        <v>172</v>
      </c>
      <c r="AA60" s="11">
        <v>117709</v>
      </c>
    </row>
    <row r="61" spans="1:27" ht="25.15" customHeight="1" thickBot="1">
      <c r="A61" s="90"/>
      <c r="B61" s="91"/>
      <c r="C61" s="32" t="s">
        <v>49</v>
      </c>
      <c r="D61" s="58">
        <f t="shared" si="29"/>
        <v>1564</v>
      </c>
      <c r="E61" s="59">
        <f t="shared" si="30"/>
        <v>1806412</v>
      </c>
      <c r="F61" s="59">
        <v>1452</v>
      </c>
      <c r="G61" s="59">
        <v>1669511</v>
      </c>
      <c r="H61" s="59">
        <v>112</v>
      </c>
      <c r="I61" s="60">
        <v>136901</v>
      </c>
      <c r="J61" s="36">
        <f t="shared" si="31"/>
        <v>1542</v>
      </c>
      <c r="K61" s="12">
        <f t="shared" si="32"/>
        <v>2008466</v>
      </c>
      <c r="L61" s="12">
        <v>1389</v>
      </c>
      <c r="M61" s="12">
        <v>1778267</v>
      </c>
      <c r="N61" s="12">
        <v>153</v>
      </c>
      <c r="O61" s="13">
        <v>230199</v>
      </c>
      <c r="P61" s="58">
        <f t="shared" si="33"/>
        <v>1903</v>
      </c>
      <c r="Q61" s="59">
        <f t="shared" si="34"/>
        <v>2332940</v>
      </c>
      <c r="R61" s="59">
        <v>1649</v>
      </c>
      <c r="S61" s="59">
        <v>1978195</v>
      </c>
      <c r="T61" s="59">
        <v>254</v>
      </c>
      <c r="U61" s="60">
        <v>354745</v>
      </c>
      <c r="V61" s="36">
        <f t="shared" si="35"/>
        <v>1504</v>
      </c>
      <c r="W61" s="12">
        <f t="shared" si="36"/>
        <v>1384917</v>
      </c>
      <c r="X61" s="12">
        <v>1386</v>
      </c>
      <c r="Y61" s="12">
        <v>1246850</v>
      </c>
      <c r="Z61" s="12">
        <v>118</v>
      </c>
      <c r="AA61" s="13">
        <v>138067</v>
      </c>
    </row>
    <row r="62" spans="1:27" ht="64.5" customHeight="1">
      <c r="A62" s="15"/>
      <c r="D62" s="136" t="s">
        <v>145</v>
      </c>
      <c r="E62" s="82"/>
      <c r="F62" s="82"/>
      <c r="G62" s="82"/>
      <c r="H62" s="82"/>
      <c r="I62" s="82"/>
      <c r="J62" s="136" t="s">
        <v>145</v>
      </c>
      <c r="K62" s="82"/>
      <c r="L62" s="82"/>
      <c r="M62" s="82"/>
      <c r="N62" s="82"/>
      <c r="O62" s="82"/>
      <c r="P62" s="136" t="s">
        <v>146</v>
      </c>
      <c r="Q62" s="82"/>
      <c r="R62" s="82"/>
      <c r="S62" s="82"/>
      <c r="T62" s="82"/>
      <c r="U62" s="82"/>
      <c r="V62" s="136" t="s">
        <v>147</v>
      </c>
      <c r="W62" s="82"/>
      <c r="X62" s="82"/>
      <c r="Y62" s="82"/>
      <c r="Z62" s="82"/>
      <c r="AA62" s="82"/>
    </row>
    <row r="66" spans="3:3" ht="16.5">
      <c r="C66" s="14"/>
    </row>
  </sheetData>
  <mergeCells count="32">
    <mergeCell ref="J1:O1"/>
    <mergeCell ref="P1:U1"/>
    <mergeCell ref="V1:AA1"/>
    <mergeCell ref="D1:I1"/>
    <mergeCell ref="V62:AA62"/>
    <mergeCell ref="N4:O4"/>
    <mergeCell ref="P4:Q4"/>
    <mergeCell ref="R4:S4"/>
    <mergeCell ref="D3:I3"/>
    <mergeCell ref="J3:O3"/>
    <mergeCell ref="P3:U3"/>
    <mergeCell ref="V3:AA3"/>
    <mergeCell ref="D62:I62"/>
    <mergeCell ref="J62:O62"/>
    <mergeCell ref="P62:U62"/>
    <mergeCell ref="A42:A61"/>
    <mergeCell ref="B42:B61"/>
    <mergeCell ref="A6:A28"/>
    <mergeCell ref="B6:B28"/>
    <mergeCell ref="A29:A41"/>
    <mergeCell ref="B29:B41"/>
    <mergeCell ref="A3:A5"/>
    <mergeCell ref="B3:C5"/>
    <mergeCell ref="Z4:AA4"/>
    <mergeCell ref="X4:Y4"/>
    <mergeCell ref="V4:W4"/>
    <mergeCell ref="T4:U4"/>
    <mergeCell ref="D4:E4"/>
    <mergeCell ref="F4:G4"/>
    <mergeCell ref="H4:I4"/>
    <mergeCell ref="J4:K4"/>
    <mergeCell ref="L4:M4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3" manualBreakCount="3">
    <brk id="9" max="1048575" man="1"/>
    <brk id="15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7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2" customWidth="1"/>
    <col min="2" max="2" width="4.625" style="2" customWidth="1"/>
    <col min="3" max="3" width="12.625" style="2" customWidth="1"/>
    <col min="4" max="4" width="8.75" style="3" customWidth="1"/>
    <col min="5" max="5" width="12.5" style="3" customWidth="1"/>
    <col min="6" max="6" width="8.75" style="3" customWidth="1"/>
    <col min="7" max="7" width="12.5" style="3" customWidth="1"/>
    <col min="8" max="8" width="8.75" style="3" customWidth="1"/>
    <col min="9" max="9" width="12.25" style="3" customWidth="1"/>
    <col min="10" max="16384" width="9" style="3"/>
  </cols>
  <sheetData>
    <row r="1" spans="1:9" ht="40.9" customHeight="1">
      <c r="A1" s="126" t="s">
        <v>114</v>
      </c>
      <c r="B1" s="127"/>
      <c r="C1" s="127"/>
      <c r="D1" s="127"/>
      <c r="E1" s="127"/>
      <c r="F1" s="127"/>
      <c r="G1" s="127"/>
      <c r="H1" s="127"/>
      <c r="I1" s="127"/>
    </row>
    <row r="2" spans="1:9" ht="18" customHeight="1" thickBot="1">
      <c r="A2" s="4"/>
      <c r="B2" s="4"/>
    </row>
    <row r="3" spans="1:9" s="6" customFormat="1" ht="24.95" customHeight="1">
      <c r="A3" s="92" t="s">
        <v>55</v>
      </c>
      <c r="B3" s="94" t="s">
        <v>81</v>
      </c>
      <c r="C3" s="95"/>
      <c r="D3" s="128" t="s">
        <v>87</v>
      </c>
      <c r="E3" s="129"/>
      <c r="F3" s="129"/>
      <c r="G3" s="129"/>
      <c r="H3" s="129"/>
      <c r="I3" s="130"/>
    </row>
    <row r="4" spans="1:9" s="2" customFormat="1" ht="24.95" customHeight="1">
      <c r="A4" s="93"/>
      <c r="B4" s="96"/>
      <c r="C4" s="97"/>
      <c r="D4" s="131" t="s">
        <v>93</v>
      </c>
      <c r="E4" s="132"/>
      <c r="F4" s="132" t="s">
        <v>92</v>
      </c>
      <c r="G4" s="132"/>
      <c r="H4" s="132" t="s">
        <v>91</v>
      </c>
      <c r="I4" s="133"/>
    </row>
    <row r="5" spans="1:9" ht="24.95" customHeight="1">
      <c r="A5" s="93"/>
      <c r="B5" s="98"/>
      <c r="C5" s="99"/>
      <c r="D5" s="40" t="s">
        <v>33</v>
      </c>
      <c r="E5" s="41" t="s">
        <v>34</v>
      </c>
      <c r="F5" s="41" t="s">
        <v>27</v>
      </c>
      <c r="G5" s="41" t="s">
        <v>28</v>
      </c>
      <c r="H5" s="41" t="s">
        <v>27</v>
      </c>
      <c r="I5" s="42" t="s">
        <v>28</v>
      </c>
    </row>
    <row r="6" spans="1:9" ht="22.9" customHeight="1">
      <c r="A6" s="84" t="s">
        <v>54</v>
      </c>
      <c r="B6" s="86" t="s">
        <v>67</v>
      </c>
      <c r="C6" s="27" t="s">
        <v>0</v>
      </c>
      <c r="D6" s="52">
        <f t="shared" ref="D6:I6" si="0">D7+D29+D30+D31</f>
        <v>324708</v>
      </c>
      <c r="E6" s="53">
        <f t="shared" si="0"/>
        <v>336990498</v>
      </c>
      <c r="F6" s="53">
        <f t="shared" si="0"/>
        <v>227166</v>
      </c>
      <c r="G6" s="53">
        <f t="shared" si="0"/>
        <v>231489127</v>
      </c>
      <c r="H6" s="53">
        <f t="shared" si="0"/>
        <v>97542</v>
      </c>
      <c r="I6" s="54">
        <f t="shared" si="0"/>
        <v>105501371</v>
      </c>
    </row>
    <row r="7" spans="1:9" ht="22.9" customHeight="1">
      <c r="A7" s="85"/>
      <c r="B7" s="134"/>
      <c r="C7" s="27" t="s">
        <v>1</v>
      </c>
      <c r="D7" s="52">
        <f t="shared" ref="D7:I7" si="1">SUM(D8:D28)</f>
        <v>256855</v>
      </c>
      <c r="E7" s="53">
        <f t="shared" si="1"/>
        <v>261927599</v>
      </c>
      <c r="F7" s="53">
        <f t="shared" si="1"/>
        <v>176815</v>
      </c>
      <c r="G7" s="53">
        <f t="shared" si="1"/>
        <v>176628824</v>
      </c>
      <c r="H7" s="53">
        <f t="shared" si="1"/>
        <v>80040</v>
      </c>
      <c r="I7" s="54">
        <f t="shared" si="1"/>
        <v>85298775</v>
      </c>
    </row>
    <row r="8" spans="1:9" ht="22.9" customHeight="1">
      <c r="A8" s="85"/>
      <c r="B8" s="134"/>
      <c r="C8" s="28" t="s">
        <v>2</v>
      </c>
      <c r="D8" s="55">
        <f>F8+H8</f>
        <v>15646</v>
      </c>
      <c r="E8" s="56">
        <f t="shared" ref="E8:E30" si="2">G8+I8</f>
        <v>13325078</v>
      </c>
      <c r="F8" s="56">
        <v>9464</v>
      </c>
      <c r="G8" s="56">
        <v>7870582</v>
      </c>
      <c r="H8" s="56">
        <v>6182</v>
      </c>
      <c r="I8" s="57">
        <v>5454496</v>
      </c>
    </row>
    <row r="9" spans="1:9" ht="22.9" customHeight="1">
      <c r="A9" s="85"/>
      <c r="B9" s="134"/>
      <c r="C9" s="28" t="s">
        <v>3</v>
      </c>
      <c r="D9" s="55">
        <f t="shared" ref="D9:D30" si="3">F9+H9</f>
        <v>2029</v>
      </c>
      <c r="E9" s="56">
        <f t="shared" si="2"/>
        <v>1915071</v>
      </c>
      <c r="F9" s="56">
        <v>1577</v>
      </c>
      <c r="G9" s="56">
        <v>1456924</v>
      </c>
      <c r="H9" s="56">
        <v>452</v>
      </c>
      <c r="I9" s="57">
        <v>458147</v>
      </c>
    </row>
    <row r="10" spans="1:9" ht="22.9" customHeight="1">
      <c r="A10" s="85"/>
      <c r="B10" s="134"/>
      <c r="C10" s="28" t="s">
        <v>4</v>
      </c>
      <c r="D10" s="55">
        <f t="shared" si="3"/>
        <v>42923</v>
      </c>
      <c r="E10" s="56">
        <f t="shared" si="2"/>
        <v>38897576</v>
      </c>
      <c r="F10" s="56">
        <v>30601</v>
      </c>
      <c r="G10" s="56">
        <v>26639898</v>
      </c>
      <c r="H10" s="56">
        <v>12322</v>
      </c>
      <c r="I10" s="57">
        <v>12257678</v>
      </c>
    </row>
    <row r="11" spans="1:9" ht="22.9" customHeight="1">
      <c r="A11" s="85"/>
      <c r="B11" s="134"/>
      <c r="C11" s="28" t="s">
        <v>5</v>
      </c>
      <c r="D11" s="55">
        <f t="shared" si="3"/>
        <v>12638</v>
      </c>
      <c r="E11" s="56">
        <f t="shared" si="2"/>
        <v>11726262</v>
      </c>
      <c r="F11" s="56">
        <v>9567</v>
      </c>
      <c r="G11" s="56">
        <v>8722357</v>
      </c>
      <c r="H11" s="56">
        <v>3071</v>
      </c>
      <c r="I11" s="57">
        <v>3003905</v>
      </c>
    </row>
    <row r="12" spans="1:9" ht="22.9" customHeight="1">
      <c r="A12" s="85"/>
      <c r="B12" s="134"/>
      <c r="C12" s="28" t="s">
        <v>6</v>
      </c>
      <c r="D12" s="55">
        <f t="shared" si="3"/>
        <v>8135</v>
      </c>
      <c r="E12" s="56">
        <f t="shared" si="2"/>
        <v>9175770</v>
      </c>
      <c r="F12" s="56">
        <v>5662</v>
      </c>
      <c r="G12" s="56">
        <v>5783469</v>
      </c>
      <c r="H12" s="56">
        <v>2473</v>
      </c>
      <c r="I12" s="57">
        <v>3392301</v>
      </c>
    </row>
    <row r="13" spans="1:9" ht="22.9" customHeight="1">
      <c r="A13" s="85"/>
      <c r="B13" s="134"/>
      <c r="C13" s="28" t="s">
        <v>7</v>
      </c>
      <c r="D13" s="55">
        <f t="shared" si="3"/>
        <v>19839</v>
      </c>
      <c r="E13" s="56">
        <f t="shared" si="2"/>
        <v>19722382</v>
      </c>
      <c r="F13" s="56">
        <v>13073</v>
      </c>
      <c r="G13" s="56">
        <v>13108455</v>
      </c>
      <c r="H13" s="56">
        <v>6766</v>
      </c>
      <c r="I13" s="57">
        <v>6613927</v>
      </c>
    </row>
    <row r="14" spans="1:9" ht="22.9" customHeight="1">
      <c r="A14" s="85"/>
      <c r="B14" s="134"/>
      <c r="C14" s="28" t="s">
        <v>8</v>
      </c>
      <c r="D14" s="55">
        <f t="shared" si="3"/>
        <v>11867</v>
      </c>
      <c r="E14" s="56">
        <f t="shared" si="2"/>
        <v>10296077</v>
      </c>
      <c r="F14" s="56">
        <v>7898</v>
      </c>
      <c r="G14" s="56">
        <v>6871139</v>
      </c>
      <c r="H14" s="56">
        <v>3969</v>
      </c>
      <c r="I14" s="57">
        <v>3424938</v>
      </c>
    </row>
    <row r="15" spans="1:9" ht="22.9" customHeight="1">
      <c r="A15" s="85"/>
      <c r="B15" s="134"/>
      <c r="C15" s="28" t="s">
        <v>9</v>
      </c>
      <c r="D15" s="55">
        <f t="shared" si="3"/>
        <v>4581</v>
      </c>
      <c r="E15" s="56">
        <f t="shared" si="2"/>
        <v>4491642</v>
      </c>
      <c r="F15" s="56">
        <v>2742</v>
      </c>
      <c r="G15" s="56">
        <v>2733904</v>
      </c>
      <c r="H15" s="56">
        <v>1839</v>
      </c>
      <c r="I15" s="57">
        <v>1757738</v>
      </c>
    </row>
    <row r="16" spans="1:9" ht="22.9" customHeight="1">
      <c r="A16" s="85"/>
      <c r="B16" s="134"/>
      <c r="C16" s="28" t="s">
        <v>10</v>
      </c>
      <c r="D16" s="55">
        <f t="shared" si="3"/>
        <v>12085</v>
      </c>
      <c r="E16" s="56">
        <f t="shared" si="2"/>
        <v>10418855</v>
      </c>
      <c r="F16" s="56">
        <v>9464</v>
      </c>
      <c r="G16" s="56">
        <v>8260433</v>
      </c>
      <c r="H16" s="56">
        <v>2621</v>
      </c>
      <c r="I16" s="57">
        <v>2158422</v>
      </c>
    </row>
    <row r="17" spans="1:9" ht="22.9" customHeight="1">
      <c r="A17" s="85"/>
      <c r="B17" s="134"/>
      <c r="C17" s="28" t="s">
        <v>11</v>
      </c>
      <c r="D17" s="55">
        <f t="shared" si="3"/>
        <v>7481</v>
      </c>
      <c r="E17" s="56">
        <f t="shared" si="2"/>
        <v>6445817</v>
      </c>
      <c r="F17" s="56">
        <v>5209</v>
      </c>
      <c r="G17" s="56">
        <v>4477668</v>
      </c>
      <c r="H17" s="56">
        <v>2272</v>
      </c>
      <c r="I17" s="57">
        <v>1968149</v>
      </c>
    </row>
    <row r="18" spans="1:9" ht="22.9" customHeight="1">
      <c r="A18" s="85"/>
      <c r="B18" s="134"/>
      <c r="C18" s="28" t="s">
        <v>12</v>
      </c>
      <c r="D18" s="55">
        <f t="shared" si="3"/>
        <v>42468</v>
      </c>
      <c r="E18" s="56">
        <f t="shared" si="2"/>
        <v>50190159</v>
      </c>
      <c r="F18" s="56">
        <v>28245</v>
      </c>
      <c r="G18" s="56">
        <v>33582663</v>
      </c>
      <c r="H18" s="56">
        <v>14223</v>
      </c>
      <c r="I18" s="57">
        <v>16607496</v>
      </c>
    </row>
    <row r="19" spans="1:9" ht="22.9" customHeight="1">
      <c r="A19" s="85"/>
      <c r="B19" s="134"/>
      <c r="C19" s="28" t="s">
        <v>13</v>
      </c>
      <c r="D19" s="55">
        <f t="shared" si="3"/>
        <v>28110</v>
      </c>
      <c r="E19" s="56">
        <f t="shared" si="2"/>
        <v>33002445</v>
      </c>
      <c r="F19" s="56">
        <v>20950</v>
      </c>
      <c r="G19" s="56">
        <v>23676259</v>
      </c>
      <c r="H19" s="56">
        <v>7160</v>
      </c>
      <c r="I19" s="57">
        <v>9326186</v>
      </c>
    </row>
    <row r="20" spans="1:9" ht="22.9" customHeight="1">
      <c r="A20" s="85"/>
      <c r="B20" s="134"/>
      <c r="C20" s="28" t="s">
        <v>14</v>
      </c>
      <c r="D20" s="55">
        <f t="shared" si="3"/>
        <v>2418</v>
      </c>
      <c r="E20" s="56">
        <f t="shared" si="2"/>
        <v>2614867</v>
      </c>
      <c r="F20" s="56">
        <v>1386</v>
      </c>
      <c r="G20" s="56">
        <v>1315922</v>
      </c>
      <c r="H20" s="56">
        <v>1032</v>
      </c>
      <c r="I20" s="57">
        <v>1298945</v>
      </c>
    </row>
    <row r="21" spans="1:9" ht="22.9" customHeight="1">
      <c r="A21" s="85"/>
      <c r="B21" s="134"/>
      <c r="C21" s="28" t="s">
        <v>15</v>
      </c>
      <c r="D21" s="55">
        <f t="shared" si="3"/>
        <v>129</v>
      </c>
      <c r="E21" s="56">
        <f t="shared" si="2"/>
        <v>229423</v>
      </c>
      <c r="F21" s="56">
        <v>52</v>
      </c>
      <c r="G21" s="56">
        <v>80064</v>
      </c>
      <c r="H21" s="56">
        <v>77</v>
      </c>
      <c r="I21" s="57">
        <v>149359</v>
      </c>
    </row>
    <row r="22" spans="1:9" ht="22.9" customHeight="1">
      <c r="A22" s="85"/>
      <c r="B22" s="134"/>
      <c r="C22" s="28" t="s">
        <v>16</v>
      </c>
      <c r="D22" s="55">
        <f t="shared" si="3"/>
        <v>1041</v>
      </c>
      <c r="E22" s="56">
        <f t="shared" si="2"/>
        <v>915485</v>
      </c>
      <c r="F22" s="56">
        <v>790</v>
      </c>
      <c r="G22" s="56">
        <v>639103</v>
      </c>
      <c r="H22" s="56">
        <v>251</v>
      </c>
      <c r="I22" s="57">
        <v>276382</v>
      </c>
    </row>
    <row r="23" spans="1:9" ht="22.9" customHeight="1">
      <c r="A23" s="85"/>
      <c r="B23" s="134"/>
      <c r="C23" s="28" t="s">
        <v>17</v>
      </c>
      <c r="D23" s="55">
        <f t="shared" si="3"/>
        <v>357</v>
      </c>
      <c r="E23" s="56">
        <f t="shared" si="2"/>
        <v>550860</v>
      </c>
      <c r="F23" s="56">
        <v>224</v>
      </c>
      <c r="G23" s="56">
        <v>284973</v>
      </c>
      <c r="H23" s="56">
        <v>133</v>
      </c>
      <c r="I23" s="57">
        <v>265887</v>
      </c>
    </row>
    <row r="24" spans="1:9" ht="22.9" customHeight="1">
      <c r="A24" s="85"/>
      <c r="B24" s="134"/>
      <c r="C24" s="28" t="s">
        <v>18</v>
      </c>
      <c r="D24" s="55">
        <f t="shared" si="3"/>
        <v>552</v>
      </c>
      <c r="E24" s="56">
        <f t="shared" si="2"/>
        <v>635472</v>
      </c>
      <c r="F24" s="56">
        <v>468</v>
      </c>
      <c r="G24" s="56">
        <v>502776</v>
      </c>
      <c r="H24" s="56">
        <v>84</v>
      </c>
      <c r="I24" s="57">
        <v>132696</v>
      </c>
    </row>
    <row r="25" spans="1:9" ht="22.9" customHeight="1">
      <c r="A25" s="85"/>
      <c r="B25" s="134"/>
      <c r="C25" s="28" t="s">
        <v>19</v>
      </c>
      <c r="D25" s="55">
        <f t="shared" si="3"/>
        <v>15823</v>
      </c>
      <c r="E25" s="56">
        <f t="shared" si="2"/>
        <v>17310514</v>
      </c>
      <c r="F25" s="56">
        <v>11081</v>
      </c>
      <c r="G25" s="56">
        <v>11651430</v>
      </c>
      <c r="H25" s="56">
        <v>4742</v>
      </c>
      <c r="I25" s="57">
        <v>5659084</v>
      </c>
    </row>
    <row r="26" spans="1:9" ht="22.9" customHeight="1">
      <c r="A26" s="85"/>
      <c r="B26" s="134"/>
      <c r="C26" s="28" t="s">
        <v>20</v>
      </c>
      <c r="D26" s="55">
        <f t="shared" si="3"/>
        <v>12743</v>
      </c>
      <c r="E26" s="56">
        <f t="shared" si="2"/>
        <v>11730821</v>
      </c>
      <c r="F26" s="56">
        <v>8934</v>
      </c>
      <c r="G26" s="56">
        <v>8039638</v>
      </c>
      <c r="H26" s="56">
        <v>3809</v>
      </c>
      <c r="I26" s="57">
        <v>3691183</v>
      </c>
    </row>
    <row r="27" spans="1:9" ht="22.9" customHeight="1">
      <c r="A27" s="85"/>
      <c r="B27" s="134"/>
      <c r="C27" s="28" t="s">
        <v>21</v>
      </c>
      <c r="D27" s="55">
        <f t="shared" si="3"/>
        <v>1770</v>
      </c>
      <c r="E27" s="56">
        <f t="shared" si="2"/>
        <v>1934925</v>
      </c>
      <c r="F27" s="56">
        <v>1002</v>
      </c>
      <c r="G27" s="56">
        <v>1099449</v>
      </c>
      <c r="H27" s="56">
        <v>768</v>
      </c>
      <c r="I27" s="57">
        <v>835476</v>
      </c>
    </row>
    <row r="28" spans="1:9" ht="22.9" customHeight="1">
      <c r="A28" s="85"/>
      <c r="B28" s="134"/>
      <c r="C28" s="28" t="s">
        <v>22</v>
      </c>
      <c r="D28" s="55">
        <f t="shared" si="3"/>
        <v>14220</v>
      </c>
      <c r="E28" s="56">
        <f t="shared" si="2"/>
        <v>16398098</v>
      </c>
      <c r="F28" s="56">
        <v>8426</v>
      </c>
      <c r="G28" s="56">
        <v>9831718</v>
      </c>
      <c r="H28" s="56">
        <v>5794</v>
      </c>
      <c r="I28" s="57">
        <v>6566380</v>
      </c>
    </row>
    <row r="29" spans="1:9" ht="22.9" customHeight="1">
      <c r="A29" s="85"/>
      <c r="B29" s="134"/>
      <c r="C29" s="27" t="s">
        <v>23</v>
      </c>
      <c r="D29" s="52">
        <f t="shared" si="3"/>
        <v>33411</v>
      </c>
      <c r="E29" s="53">
        <f t="shared" si="2"/>
        <v>30897355</v>
      </c>
      <c r="F29" s="53">
        <v>24627</v>
      </c>
      <c r="G29" s="53">
        <v>22580198</v>
      </c>
      <c r="H29" s="53">
        <v>8784</v>
      </c>
      <c r="I29" s="54">
        <v>8317157</v>
      </c>
    </row>
    <row r="30" spans="1:9" ht="22.9" customHeight="1">
      <c r="A30" s="85"/>
      <c r="B30" s="134"/>
      <c r="C30" s="27" t="s">
        <v>24</v>
      </c>
      <c r="D30" s="52">
        <f t="shared" si="3"/>
        <v>33339</v>
      </c>
      <c r="E30" s="53">
        <f t="shared" si="2"/>
        <v>43316163</v>
      </c>
      <c r="F30" s="53">
        <v>24693</v>
      </c>
      <c r="G30" s="53">
        <v>31475868</v>
      </c>
      <c r="H30" s="53">
        <v>8646</v>
      </c>
      <c r="I30" s="54">
        <v>11840295</v>
      </c>
    </row>
    <row r="31" spans="1:9" ht="22.9" customHeight="1">
      <c r="A31" s="85"/>
      <c r="B31" s="134"/>
      <c r="C31" s="27" t="s">
        <v>29</v>
      </c>
      <c r="D31" s="52">
        <f t="shared" ref="D31:I31" si="4">SUM(D32:D33)</f>
        <v>1103</v>
      </c>
      <c r="E31" s="53">
        <f t="shared" si="4"/>
        <v>849381</v>
      </c>
      <c r="F31" s="53">
        <f t="shared" si="4"/>
        <v>1031</v>
      </c>
      <c r="G31" s="53">
        <f t="shared" si="4"/>
        <v>804237</v>
      </c>
      <c r="H31" s="53">
        <f t="shared" si="4"/>
        <v>72</v>
      </c>
      <c r="I31" s="54">
        <f t="shared" si="4"/>
        <v>45144</v>
      </c>
    </row>
    <row r="32" spans="1:9" ht="22.9" customHeight="1">
      <c r="A32" s="85"/>
      <c r="B32" s="134"/>
      <c r="C32" s="28" t="s">
        <v>25</v>
      </c>
      <c r="D32" s="55">
        <f>F32+H32</f>
        <v>1103</v>
      </c>
      <c r="E32" s="56">
        <f>G32+I32</f>
        <v>849381</v>
      </c>
      <c r="F32" s="56">
        <v>1031</v>
      </c>
      <c r="G32" s="56">
        <v>804237</v>
      </c>
      <c r="H32" s="56">
        <v>72</v>
      </c>
      <c r="I32" s="57">
        <v>45144</v>
      </c>
    </row>
    <row r="33" spans="1:9" ht="22.9" customHeight="1">
      <c r="A33" s="85"/>
      <c r="B33" s="134"/>
      <c r="C33" s="28" t="s">
        <v>26</v>
      </c>
      <c r="D33" s="55">
        <f>F33+H33</f>
        <v>0</v>
      </c>
      <c r="E33" s="56">
        <f>G33+I33</f>
        <v>0</v>
      </c>
      <c r="F33" s="56">
        <v>0</v>
      </c>
      <c r="G33" s="56">
        <v>0</v>
      </c>
      <c r="H33" s="56">
        <v>0</v>
      </c>
      <c r="I33" s="57">
        <v>0</v>
      </c>
    </row>
    <row r="34" spans="1:9" ht="27" customHeight="1">
      <c r="A34" s="84" t="s">
        <v>53</v>
      </c>
      <c r="B34" s="86" t="s">
        <v>82</v>
      </c>
      <c r="C34" s="27" t="s">
        <v>0</v>
      </c>
      <c r="D34" s="52">
        <f t="shared" ref="D34:I34" si="5">SUM(D35:D46)</f>
        <v>324708</v>
      </c>
      <c r="E34" s="53">
        <f t="shared" si="5"/>
        <v>336990498</v>
      </c>
      <c r="F34" s="53">
        <f t="shared" si="5"/>
        <v>227166</v>
      </c>
      <c r="G34" s="53">
        <f t="shared" si="5"/>
        <v>231489127</v>
      </c>
      <c r="H34" s="53">
        <f t="shared" si="5"/>
        <v>97542</v>
      </c>
      <c r="I34" s="54">
        <f t="shared" si="5"/>
        <v>105501371</v>
      </c>
    </row>
    <row r="35" spans="1:9" ht="27" customHeight="1">
      <c r="A35" s="89"/>
      <c r="B35" s="134"/>
      <c r="C35" s="28" t="s">
        <v>35</v>
      </c>
      <c r="D35" s="55">
        <f t="shared" ref="D35:D46" si="6">F35+H35</f>
        <v>0</v>
      </c>
      <c r="E35" s="56">
        <f t="shared" ref="E35:E46" si="7">G35+I35</f>
        <v>0</v>
      </c>
      <c r="F35" s="56">
        <v>0</v>
      </c>
      <c r="G35" s="56">
        <v>0</v>
      </c>
      <c r="H35" s="56">
        <v>0</v>
      </c>
      <c r="I35" s="57">
        <v>0</v>
      </c>
    </row>
    <row r="36" spans="1:9" ht="27" customHeight="1">
      <c r="A36" s="89"/>
      <c r="B36" s="134"/>
      <c r="C36" s="29" t="s">
        <v>36</v>
      </c>
      <c r="D36" s="55">
        <f t="shared" si="6"/>
        <v>892</v>
      </c>
      <c r="E36" s="56">
        <f t="shared" si="7"/>
        <v>842016</v>
      </c>
      <c r="F36" s="56">
        <v>561</v>
      </c>
      <c r="G36" s="56">
        <v>536001</v>
      </c>
      <c r="H36" s="56">
        <v>331</v>
      </c>
      <c r="I36" s="57">
        <v>306015</v>
      </c>
    </row>
    <row r="37" spans="1:9" ht="27" customHeight="1">
      <c r="A37" s="89"/>
      <c r="B37" s="134"/>
      <c r="C37" s="29" t="s">
        <v>37</v>
      </c>
      <c r="D37" s="55">
        <f t="shared" si="6"/>
        <v>12099</v>
      </c>
      <c r="E37" s="56">
        <f t="shared" si="7"/>
        <v>12956251</v>
      </c>
      <c r="F37" s="56">
        <v>6725</v>
      </c>
      <c r="G37" s="56">
        <v>6824699</v>
      </c>
      <c r="H37" s="56">
        <v>5374</v>
      </c>
      <c r="I37" s="57">
        <v>6131552</v>
      </c>
    </row>
    <row r="38" spans="1:9" ht="27" customHeight="1">
      <c r="A38" s="89"/>
      <c r="B38" s="134"/>
      <c r="C38" s="29" t="s">
        <v>38</v>
      </c>
      <c r="D38" s="55">
        <f t="shared" si="6"/>
        <v>59261</v>
      </c>
      <c r="E38" s="56">
        <f t="shared" si="7"/>
        <v>65158220</v>
      </c>
      <c r="F38" s="56">
        <v>40920</v>
      </c>
      <c r="G38" s="56">
        <v>43588263</v>
      </c>
      <c r="H38" s="56">
        <v>18341</v>
      </c>
      <c r="I38" s="57">
        <v>21569957</v>
      </c>
    </row>
    <row r="39" spans="1:9" ht="27" customHeight="1">
      <c r="A39" s="89"/>
      <c r="B39" s="134"/>
      <c r="C39" s="29" t="s">
        <v>39</v>
      </c>
      <c r="D39" s="55">
        <f t="shared" si="6"/>
        <v>71259</v>
      </c>
      <c r="E39" s="56">
        <f t="shared" si="7"/>
        <v>76859841</v>
      </c>
      <c r="F39" s="56">
        <v>51640</v>
      </c>
      <c r="G39" s="56">
        <v>54077774</v>
      </c>
      <c r="H39" s="56">
        <v>19619</v>
      </c>
      <c r="I39" s="57">
        <v>22782067</v>
      </c>
    </row>
    <row r="40" spans="1:9" ht="27" customHeight="1">
      <c r="A40" s="89"/>
      <c r="B40" s="134"/>
      <c r="C40" s="29" t="s">
        <v>40</v>
      </c>
      <c r="D40" s="55">
        <f t="shared" si="6"/>
        <v>53389</v>
      </c>
      <c r="E40" s="56">
        <f t="shared" si="7"/>
        <v>55084860</v>
      </c>
      <c r="F40" s="56">
        <v>38039</v>
      </c>
      <c r="G40" s="56">
        <v>38420303</v>
      </c>
      <c r="H40" s="56">
        <v>15350</v>
      </c>
      <c r="I40" s="57">
        <v>16664557</v>
      </c>
    </row>
    <row r="41" spans="1:9" ht="27" customHeight="1">
      <c r="A41" s="89"/>
      <c r="B41" s="134"/>
      <c r="C41" s="29" t="s">
        <v>41</v>
      </c>
      <c r="D41" s="55">
        <f t="shared" si="6"/>
        <v>44184</v>
      </c>
      <c r="E41" s="56">
        <f t="shared" si="7"/>
        <v>44398913</v>
      </c>
      <c r="F41" s="56">
        <v>30418</v>
      </c>
      <c r="G41" s="56">
        <v>30219022</v>
      </c>
      <c r="H41" s="56">
        <v>13766</v>
      </c>
      <c r="I41" s="57">
        <v>14179891</v>
      </c>
    </row>
    <row r="42" spans="1:9" ht="27" customHeight="1">
      <c r="A42" s="89"/>
      <c r="B42" s="134"/>
      <c r="C42" s="29" t="s">
        <v>42</v>
      </c>
      <c r="D42" s="55">
        <f t="shared" si="6"/>
        <v>38379</v>
      </c>
      <c r="E42" s="56">
        <f t="shared" si="7"/>
        <v>37681565</v>
      </c>
      <c r="F42" s="56">
        <v>26102</v>
      </c>
      <c r="G42" s="56">
        <v>25723715</v>
      </c>
      <c r="H42" s="56">
        <v>12277</v>
      </c>
      <c r="I42" s="57">
        <v>11957850</v>
      </c>
    </row>
    <row r="43" spans="1:9" ht="27" customHeight="1">
      <c r="A43" s="89"/>
      <c r="B43" s="134"/>
      <c r="C43" s="29" t="s">
        <v>43</v>
      </c>
      <c r="D43" s="55">
        <f t="shared" si="6"/>
        <v>27630</v>
      </c>
      <c r="E43" s="56">
        <f t="shared" si="7"/>
        <v>26614935</v>
      </c>
      <c r="F43" s="56">
        <v>19384</v>
      </c>
      <c r="G43" s="56">
        <v>18825326</v>
      </c>
      <c r="H43" s="56">
        <v>8246</v>
      </c>
      <c r="I43" s="57">
        <v>7789609</v>
      </c>
    </row>
    <row r="44" spans="1:9" ht="27" customHeight="1">
      <c r="A44" s="89"/>
      <c r="B44" s="134"/>
      <c r="C44" s="29" t="s">
        <v>44</v>
      </c>
      <c r="D44" s="55">
        <f t="shared" si="6"/>
        <v>14412</v>
      </c>
      <c r="E44" s="56">
        <f t="shared" si="7"/>
        <v>14052997</v>
      </c>
      <c r="F44" s="56">
        <v>10893</v>
      </c>
      <c r="G44" s="56">
        <v>10669903</v>
      </c>
      <c r="H44" s="56">
        <v>3519</v>
      </c>
      <c r="I44" s="57">
        <v>3383094</v>
      </c>
    </row>
    <row r="45" spans="1:9" ht="27" customHeight="1">
      <c r="A45" s="89"/>
      <c r="B45" s="134"/>
      <c r="C45" s="29" t="s">
        <v>45</v>
      </c>
      <c r="D45" s="55">
        <f t="shared" si="6"/>
        <v>2725</v>
      </c>
      <c r="E45" s="56">
        <f t="shared" si="7"/>
        <v>2791272</v>
      </c>
      <c r="F45" s="56">
        <v>2114</v>
      </c>
      <c r="G45" s="56">
        <v>2167279</v>
      </c>
      <c r="H45" s="56">
        <v>611</v>
      </c>
      <c r="I45" s="57">
        <v>623993</v>
      </c>
    </row>
    <row r="46" spans="1:9" ht="27" customHeight="1">
      <c r="A46" s="89"/>
      <c r="B46" s="134"/>
      <c r="C46" s="29" t="s">
        <v>30</v>
      </c>
      <c r="D46" s="55">
        <f t="shared" si="6"/>
        <v>478</v>
      </c>
      <c r="E46" s="56">
        <f t="shared" si="7"/>
        <v>549628</v>
      </c>
      <c r="F46" s="56">
        <v>370</v>
      </c>
      <c r="G46" s="56">
        <v>436842</v>
      </c>
      <c r="H46" s="56">
        <v>108</v>
      </c>
      <c r="I46" s="57">
        <v>112786</v>
      </c>
    </row>
    <row r="47" spans="1:9" ht="24" customHeight="1">
      <c r="A47" s="84" t="s">
        <v>53</v>
      </c>
      <c r="B47" s="86" t="s">
        <v>68</v>
      </c>
      <c r="C47" s="27" t="s">
        <v>0</v>
      </c>
      <c r="D47" s="52">
        <f t="shared" ref="D47:I47" si="8">SUM(D48:D66)</f>
        <v>324708</v>
      </c>
      <c r="E47" s="53">
        <f t="shared" si="8"/>
        <v>336990498</v>
      </c>
      <c r="F47" s="53">
        <f t="shared" si="8"/>
        <v>227166</v>
      </c>
      <c r="G47" s="53">
        <f t="shared" si="8"/>
        <v>231489127</v>
      </c>
      <c r="H47" s="53">
        <f t="shared" si="8"/>
        <v>97542</v>
      </c>
      <c r="I47" s="54">
        <f t="shared" si="8"/>
        <v>105501371</v>
      </c>
    </row>
    <row r="48" spans="1:9" ht="33" customHeight="1">
      <c r="A48" s="89"/>
      <c r="B48" s="134"/>
      <c r="C48" s="31" t="s">
        <v>51</v>
      </c>
      <c r="D48" s="55">
        <f t="shared" ref="D48:D66" si="9">F48+H48</f>
        <v>9</v>
      </c>
      <c r="E48" s="56">
        <f t="shared" ref="E48:E66" si="10">G48+I48</f>
        <v>5643</v>
      </c>
      <c r="F48" s="56">
        <v>5</v>
      </c>
      <c r="G48" s="56">
        <v>3135</v>
      </c>
      <c r="H48" s="56">
        <v>4</v>
      </c>
      <c r="I48" s="57">
        <v>2508</v>
      </c>
    </row>
    <row r="49" spans="1:9" ht="33" customHeight="1">
      <c r="A49" s="89"/>
      <c r="B49" s="134"/>
      <c r="C49" s="31" t="s">
        <v>56</v>
      </c>
      <c r="D49" s="55">
        <f t="shared" si="9"/>
        <v>263</v>
      </c>
      <c r="E49" s="56">
        <f t="shared" si="10"/>
        <v>230521</v>
      </c>
      <c r="F49" s="56">
        <v>229</v>
      </c>
      <c r="G49" s="56">
        <v>184898</v>
      </c>
      <c r="H49" s="56">
        <v>34</v>
      </c>
      <c r="I49" s="57">
        <v>45623</v>
      </c>
    </row>
    <row r="50" spans="1:9" ht="24" customHeight="1">
      <c r="A50" s="89"/>
      <c r="B50" s="134"/>
      <c r="C50" s="31" t="s">
        <v>31</v>
      </c>
      <c r="D50" s="55">
        <f t="shared" si="9"/>
        <v>265103</v>
      </c>
      <c r="E50" s="56">
        <f t="shared" si="10"/>
        <v>266603513</v>
      </c>
      <c r="F50" s="56">
        <v>185560</v>
      </c>
      <c r="G50" s="56">
        <v>184726326</v>
      </c>
      <c r="H50" s="56">
        <v>79543</v>
      </c>
      <c r="I50" s="57">
        <v>81877187</v>
      </c>
    </row>
    <row r="51" spans="1:9" ht="33" customHeight="1">
      <c r="A51" s="89"/>
      <c r="B51" s="134"/>
      <c r="C51" s="31" t="s">
        <v>57</v>
      </c>
      <c r="D51" s="55">
        <f t="shared" si="9"/>
        <v>2631</v>
      </c>
      <c r="E51" s="56">
        <f t="shared" si="10"/>
        <v>2476853</v>
      </c>
      <c r="F51" s="56">
        <v>2591</v>
      </c>
      <c r="G51" s="56">
        <v>2444338</v>
      </c>
      <c r="H51" s="56">
        <v>40</v>
      </c>
      <c r="I51" s="57">
        <v>32515</v>
      </c>
    </row>
    <row r="52" spans="1:9" ht="33" customHeight="1">
      <c r="A52" s="89"/>
      <c r="B52" s="134"/>
      <c r="C52" s="31" t="s">
        <v>52</v>
      </c>
      <c r="D52" s="55">
        <f t="shared" si="9"/>
        <v>4964</v>
      </c>
      <c r="E52" s="56">
        <f t="shared" si="10"/>
        <v>6954431</v>
      </c>
      <c r="F52" s="56">
        <v>3923</v>
      </c>
      <c r="G52" s="56">
        <v>5532406</v>
      </c>
      <c r="H52" s="56">
        <v>1041</v>
      </c>
      <c r="I52" s="57">
        <v>1422025</v>
      </c>
    </row>
    <row r="53" spans="1:9" ht="24" customHeight="1">
      <c r="A53" s="89"/>
      <c r="B53" s="134"/>
      <c r="C53" s="31" t="s">
        <v>32</v>
      </c>
      <c r="D53" s="55">
        <f t="shared" si="9"/>
        <v>6248</v>
      </c>
      <c r="E53" s="56">
        <f t="shared" si="10"/>
        <v>7047811</v>
      </c>
      <c r="F53" s="56">
        <v>5078</v>
      </c>
      <c r="G53" s="56">
        <v>5817026</v>
      </c>
      <c r="H53" s="56">
        <v>1170</v>
      </c>
      <c r="I53" s="57">
        <v>1230785</v>
      </c>
    </row>
    <row r="54" spans="1:9" ht="33">
      <c r="A54" s="89"/>
      <c r="B54" s="134"/>
      <c r="C54" s="31" t="s">
        <v>58</v>
      </c>
      <c r="D54" s="55">
        <f t="shared" si="9"/>
        <v>17999</v>
      </c>
      <c r="E54" s="56">
        <f t="shared" si="10"/>
        <v>18029584</v>
      </c>
      <c r="F54" s="56">
        <v>12730</v>
      </c>
      <c r="G54" s="56">
        <v>13053532</v>
      </c>
      <c r="H54" s="56">
        <v>5269</v>
      </c>
      <c r="I54" s="57">
        <v>4976052</v>
      </c>
    </row>
    <row r="55" spans="1:9" ht="33">
      <c r="A55" s="89"/>
      <c r="B55" s="134"/>
      <c r="C55" s="31" t="s">
        <v>59</v>
      </c>
      <c r="D55" s="55">
        <f t="shared" si="9"/>
        <v>5797</v>
      </c>
      <c r="E55" s="56">
        <f t="shared" si="10"/>
        <v>4038469</v>
      </c>
      <c r="F55" s="56">
        <v>4263</v>
      </c>
      <c r="G55" s="56">
        <v>3010045</v>
      </c>
      <c r="H55" s="56">
        <v>1534</v>
      </c>
      <c r="I55" s="57">
        <v>1028424</v>
      </c>
    </row>
    <row r="56" spans="1:9" ht="33">
      <c r="A56" s="89"/>
      <c r="B56" s="134"/>
      <c r="C56" s="31" t="s">
        <v>60</v>
      </c>
      <c r="D56" s="55">
        <f t="shared" ref="D56:E58" si="11">F56+H56</f>
        <v>788</v>
      </c>
      <c r="E56" s="56">
        <f t="shared" si="11"/>
        <v>675212</v>
      </c>
      <c r="F56" s="56">
        <v>513</v>
      </c>
      <c r="G56" s="56">
        <v>472076</v>
      </c>
      <c r="H56" s="56">
        <v>275</v>
      </c>
      <c r="I56" s="57">
        <v>203136</v>
      </c>
    </row>
    <row r="57" spans="1:9" ht="33">
      <c r="A57" s="89"/>
      <c r="B57" s="134"/>
      <c r="C57" s="31" t="s">
        <v>61</v>
      </c>
      <c r="D57" s="55">
        <f t="shared" si="11"/>
        <v>1126</v>
      </c>
      <c r="E57" s="56">
        <f t="shared" si="11"/>
        <v>956590</v>
      </c>
      <c r="F57" s="56">
        <v>944</v>
      </c>
      <c r="G57" s="56">
        <v>765129</v>
      </c>
      <c r="H57" s="56">
        <v>182</v>
      </c>
      <c r="I57" s="57">
        <v>191461</v>
      </c>
    </row>
    <row r="58" spans="1:9" ht="33">
      <c r="A58" s="89"/>
      <c r="B58" s="134"/>
      <c r="C58" s="31" t="s">
        <v>62</v>
      </c>
      <c r="D58" s="55">
        <f t="shared" si="11"/>
        <v>40</v>
      </c>
      <c r="E58" s="56">
        <f t="shared" si="11"/>
        <v>42860</v>
      </c>
      <c r="F58" s="56">
        <v>32</v>
      </c>
      <c r="G58" s="56">
        <v>36444</v>
      </c>
      <c r="H58" s="56">
        <v>8</v>
      </c>
      <c r="I58" s="57">
        <v>6416</v>
      </c>
    </row>
    <row r="59" spans="1:9" ht="24" customHeight="1">
      <c r="A59" s="89"/>
      <c r="B59" s="134"/>
      <c r="C59" s="31" t="s">
        <v>46</v>
      </c>
      <c r="D59" s="55">
        <f t="shared" si="9"/>
        <v>285</v>
      </c>
      <c r="E59" s="56">
        <f t="shared" si="10"/>
        <v>323610</v>
      </c>
      <c r="F59" s="56">
        <v>149</v>
      </c>
      <c r="G59" s="56">
        <v>165878</v>
      </c>
      <c r="H59" s="56">
        <v>136</v>
      </c>
      <c r="I59" s="57">
        <v>157732</v>
      </c>
    </row>
    <row r="60" spans="1:9" ht="33" customHeight="1">
      <c r="A60" s="89"/>
      <c r="B60" s="134"/>
      <c r="C60" s="31" t="s">
        <v>63</v>
      </c>
      <c r="D60" s="55">
        <f t="shared" si="9"/>
        <v>3578</v>
      </c>
      <c r="E60" s="56">
        <f t="shared" si="10"/>
        <v>4269393</v>
      </c>
      <c r="F60" s="56">
        <v>2737</v>
      </c>
      <c r="G60" s="56">
        <v>3234056</v>
      </c>
      <c r="H60" s="56">
        <v>841</v>
      </c>
      <c r="I60" s="57">
        <v>1035337</v>
      </c>
    </row>
    <row r="61" spans="1:9" ht="24" customHeight="1">
      <c r="A61" s="89"/>
      <c r="B61" s="134"/>
      <c r="C61" s="31" t="s">
        <v>47</v>
      </c>
      <c r="D61" s="55">
        <f t="shared" si="9"/>
        <v>1536</v>
      </c>
      <c r="E61" s="56">
        <f t="shared" si="10"/>
        <v>1849839</v>
      </c>
      <c r="F61" s="56">
        <v>1104</v>
      </c>
      <c r="G61" s="56">
        <v>1292716</v>
      </c>
      <c r="H61" s="56">
        <v>432</v>
      </c>
      <c r="I61" s="57">
        <v>557123</v>
      </c>
    </row>
    <row r="62" spans="1:9" ht="49.5">
      <c r="A62" s="89"/>
      <c r="B62" s="134"/>
      <c r="C62" s="31" t="s">
        <v>64</v>
      </c>
      <c r="D62" s="55">
        <f t="shared" si="9"/>
        <v>1830</v>
      </c>
      <c r="E62" s="56">
        <f t="shared" si="10"/>
        <v>1708540</v>
      </c>
      <c r="F62" s="56">
        <v>1274</v>
      </c>
      <c r="G62" s="56">
        <v>1112328</v>
      </c>
      <c r="H62" s="56">
        <v>556</v>
      </c>
      <c r="I62" s="57">
        <v>596212</v>
      </c>
    </row>
    <row r="63" spans="1:9" ht="24" customHeight="1">
      <c r="A63" s="89"/>
      <c r="B63" s="134"/>
      <c r="C63" s="31" t="s">
        <v>48</v>
      </c>
      <c r="D63" s="55">
        <f t="shared" si="9"/>
        <v>32</v>
      </c>
      <c r="E63" s="56">
        <f t="shared" si="10"/>
        <v>37579</v>
      </c>
      <c r="F63" s="56">
        <v>12</v>
      </c>
      <c r="G63" s="56">
        <v>13544</v>
      </c>
      <c r="H63" s="56">
        <v>20</v>
      </c>
      <c r="I63" s="57">
        <v>24035</v>
      </c>
    </row>
    <row r="64" spans="1:9" ht="49.5">
      <c r="A64" s="89"/>
      <c r="B64" s="134"/>
      <c r="C64" s="31" t="s">
        <v>65</v>
      </c>
      <c r="D64" s="55">
        <f t="shared" si="9"/>
        <v>9446</v>
      </c>
      <c r="E64" s="56">
        <f t="shared" si="10"/>
        <v>18733670</v>
      </c>
      <c r="F64" s="56">
        <v>3696</v>
      </c>
      <c r="G64" s="56">
        <v>7288112</v>
      </c>
      <c r="H64" s="56">
        <v>5750</v>
      </c>
      <c r="I64" s="57">
        <v>11445558</v>
      </c>
    </row>
    <row r="65" spans="1:9" ht="33" customHeight="1">
      <c r="A65" s="89"/>
      <c r="B65" s="134"/>
      <c r="C65" s="31" t="s">
        <v>66</v>
      </c>
      <c r="D65" s="55">
        <f t="shared" si="9"/>
        <v>435</v>
      </c>
      <c r="E65" s="56">
        <f t="shared" si="10"/>
        <v>309425</v>
      </c>
      <c r="F65" s="56">
        <v>212</v>
      </c>
      <c r="G65" s="56">
        <v>141529</v>
      </c>
      <c r="H65" s="56">
        <v>223</v>
      </c>
      <c r="I65" s="57">
        <v>167896</v>
      </c>
    </row>
    <row r="66" spans="1:9" ht="24" customHeight="1" thickBot="1">
      <c r="A66" s="90"/>
      <c r="B66" s="135"/>
      <c r="C66" s="32" t="s">
        <v>49</v>
      </c>
      <c r="D66" s="58">
        <f t="shared" si="9"/>
        <v>2598</v>
      </c>
      <c r="E66" s="59">
        <f t="shared" si="10"/>
        <v>2696955</v>
      </c>
      <c r="F66" s="59">
        <v>2114</v>
      </c>
      <c r="G66" s="59">
        <v>2195609</v>
      </c>
      <c r="H66" s="59">
        <v>484</v>
      </c>
      <c r="I66" s="60">
        <v>501346</v>
      </c>
    </row>
    <row r="67" spans="1:9" ht="21" customHeight="1">
      <c r="A67" s="7" t="s">
        <v>50</v>
      </c>
    </row>
  </sheetData>
  <mergeCells count="13">
    <mergeCell ref="A47:A66"/>
    <mergeCell ref="B47:B66"/>
    <mergeCell ref="A6:A33"/>
    <mergeCell ref="B6:B33"/>
    <mergeCell ref="A34:A46"/>
    <mergeCell ref="B34:B46"/>
    <mergeCell ref="A1:I1"/>
    <mergeCell ref="D3:I3"/>
    <mergeCell ref="A3:A5"/>
    <mergeCell ref="B3:C5"/>
    <mergeCell ref="D4:E4"/>
    <mergeCell ref="F4:G4"/>
    <mergeCell ref="H4:I4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33" max="16383" man="1"/>
    <brk id="46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2" customWidth="1"/>
    <col min="2" max="2" width="4.625" style="2" customWidth="1"/>
    <col min="3" max="3" width="12.625" style="2" customWidth="1"/>
    <col min="4" max="4" width="8.75" style="3" customWidth="1"/>
    <col min="5" max="5" width="12.5" style="3" customWidth="1"/>
    <col min="6" max="6" width="8.75" style="3" customWidth="1"/>
    <col min="7" max="7" width="12.5" style="3" customWidth="1"/>
    <col min="8" max="8" width="8.75" style="3" customWidth="1"/>
    <col min="9" max="9" width="12.25" style="3" customWidth="1"/>
    <col min="10" max="10" width="8.75" style="3" customWidth="1"/>
    <col min="11" max="11" width="12.5" style="3" customWidth="1"/>
    <col min="12" max="12" width="8.75" style="3" customWidth="1"/>
    <col min="13" max="13" width="12.5" style="3" customWidth="1"/>
    <col min="14" max="14" width="8.75" style="3" customWidth="1"/>
    <col min="15" max="15" width="12.25" style="3" customWidth="1"/>
    <col min="16" max="16" width="8.75" style="3" customWidth="1"/>
    <col min="17" max="17" width="12.5" style="3" customWidth="1"/>
    <col min="18" max="18" width="8.75" style="3" customWidth="1"/>
    <col min="19" max="19" width="12.5" style="3" customWidth="1"/>
    <col min="20" max="20" width="8.75" style="3" customWidth="1"/>
    <col min="21" max="21" width="12.25" style="3" customWidth="1"/>
    <col min="22" max="16384" width="9" style="3"/>
  </cols>
  <sheetData>
    <row r="1" spans="1:21" ht="40.9" customHeight="1">
      <c r="A1" s="25"/>
      <c r="B1" s="26"/>
      <c r="C1" s="26"/>
      <c r="D1" s="116" t="s">
        <v>118</v>
      </c>
      <c r="E1" s="117"/>
      <c r="F1" s="117"/>
      <c r="G1" s="117"/>
      <c r="H1" s="117"/>
      <c r="I1" s="117"/>
      <c r="J1" s="116" t="s">
        <v>118</v>
      </c>
      <c r="K1" s="117"/>
      <c r="L1" s="117"/>
      <c r="M1" s="117"/>
      <c r="N1" s="117"/>
      <c r="O1" s="117"/>
      <c r="P1" s="116" t="s">
        <v>118</v>
      </c>
      <c r="Q1" s="117"/>
      <c r="R1" s="117"/>
      <c r="S1" s="117"/>
      <c r="T1" s="117"/>
      <c r="U1" s="117"/>
    </row>
    <row r="2" spans="1:21" ht="18" customHeight="1" thickBot="1">
      <c r="A2" s="4"/>
      <c r="B2" s="4"/>
    </row>
    <row r="3" spans="1:21" s="6" customFormat="1" ht="24.95" customHeight="1">
      <c r="A3" s="92" t="s">
        <v>55</v>
      </c>
      <c r="B3" s="94" t="s">
        <v>81</v>
      </c>
      <c r="C3" s="95"/>
      <c r="D3" s="118" t="s">
        <v>88</v>
      </c>
      <c r="E3" s="119"/>
      <c r="F3" s="119"/>
      <c r="G3" s="119"/>
      <c r="H3" s="119"/>
      <c r="I3" s="120"/>
      <c r="J3" s="100" t="s">
        <v>89</v>
      </c>
      <c r="K3" s="101"/>
      <c r="L3" s="101"/>
      <c r="M3" s="101"/>
      <c r="N3" s="101"/>
      <c r="O3" s="102"/>
      <c r="P3" s="118" t="s">
        <v>90</v>
      </c>
      <c r="Q3" s="119"/>
      <c r="R3" s="119"/>
      <c r="S3" s="119"/>
      <c r="T3" s="119"/>
      <c r="U3" s="120"/>
    </row>
    <row r="4" spans="1:21" s="2" customFormat="1" ht="24.95" customHeight="1">
      <c r="A4" s="93"/>
      <c r="B4" s="96"/>
      <c r="C4" s="97"/>
      <c r="D4" s="121" t="s">
        <v>93</v>
      </c>
      <c r="E4" s="122"/>
      <c r="F4" s="123" t="s">
        <v>92</v>
      </c>
      <c r="G4" s="122"/>
      <c r="H4" s="123" t="s">
        <v>91</v>
      </c>
      <c r="I4" s="124"/>
      <c r="J4" s="103" t="s">
        <v>93</v>
      </c>
      <c r="K4" s="104"/>
      <c r="L4" s="105" t="s">
        <v>92</v>
      </c>
      <c r="M4" s="104"/>
      <c r="N4" s="105" t="s">
        <v>91</v>
      </c>
      <c r="O4" s="106"/>
      <c r="P4" s="121" t="s">
        <v>93</v>
      </c>
      <c r="Q4" s="122"/>
      <c r="R4" s="123" t="s">
        <v>92</v>
      </c>
      <c r="S4" s="122"/>
      <c r="T4" s="123" t="s">
        <v>91</v>
      </c>
      <c r="U4" s="124"/>
    </row>
    <row r="5" spans="1:21" ht="24.95" customHeight="1">
      <c r="A5" s="93"/>
      <c r="B5" s="98"/>
      <c r="C5" s="99"/>
      <c r="D5" s="33" t="s">
        <v>33</v>
      </c>
      <c r="E5" s="1" t="s">
        <v>34</v>
      </c>
      <c r="F5" s="1" t="s">
        <v>27</v>
      </c>
      <c r="G5" s="1" t="s">
        <v>28</v>
      </c>
      <c r="H5" s="1" t="s">
        <v>27</v>
      </c>
      <c r="I5" s="5" t="s">
        <v>28</v>
      </c>
      <c r="J5" s="40" t="s">
        <v>33</v>
      </c>
      <c r="K5" s="41" t="s">
        <v>34</v>
      </c>
      <c r="L5" s="41" t="s">
        <v>27</v>
      </c>
      <c r="M5" s="41" t="s">
        <v>28</v>
      </c>
      <c r="N5" s="41" t="s">
        <v>27</v>
      </c>
      <c r="O5" s="42" t="s">
        <v>28</v>
      </c>
      <c r="P5" s="33" t="s">
        <v>33</v>
      </c>
      <c r="Q5" s="1" t="s">
        <v>34</v>
      </c>
      <c r="R5" s="1" t="s">
        <v>27</v>
      </c>
      <c r="S5" s="1" t="s">
        <v>28</v>
      </c>
      <c r="T5" s="1" t="s">
        <v>27</v>
      </c>
      <c r="U5" s="5" t="s">
        <v>28</v>
      </c>
    </row>
    <row r="6" spans="1:21" ht="22.9" customHeight="1">
      <c r="A6" s="84" t="s">
        <v>54</v>
      </c>
      <c r="B6" s="86" t="s">
        <v>67</v>
      </c>
      <c r="C6" s="27" t="s">
        <v>0</v>
      </c>
      <c r="D6" s="34">
        <f t="shared" ref="D6:U6" si="0">D7+D29+D30+D31</f>
        <v>334626</v>
      </c>
      <c r="E6" s="8">
        <f t="shared" si="0"/>
        <v>332007095</v>
      </c>
      <c r="F6" s="8">
        <f t="shared" si="0"/>
        <v>230608</v>
      </c>
      <c r="G6" s="8">
        <f t="shared" si="0"/>
        <v>225597937</v>
      </c>
      <c r="H6" s="8">
        <f t="shared" si="0"/>
        <v>104018</v>
      </c>
      <c r="I6" s="9">
        <f t="shared" si="0"/>
        <v>106409158</v>
      </c>
      <c r="J6" s="52">
        <f t="shared" si="0"/>
        <v>301460</v>
      </c>
      <c r="K6" s="53">
        <f t="shared" si="0"/>
        <v>300097994</v>
      </c>
      <c r="L6" s="53">
        <f t="shared" si="0"/>
        <v>208300</v>
      </c>
      <c r="M6" s="53">
        <f t="shared" si="0"/>
        <v>205349012</v>
      </c>
      <c r="N6" s="53">
        <f t="shared" si="0"/>
        <v>93160</v>
      </c>
      <c r="O6" s="54">
        <f t="shared" si="0"/>
        <v>94748982</v>
      </c>
      <c r="P6" s="34">
        <f t="shared" si="0"/>
        <v>412495</v>
      </c>
      <c r="Q6" s="8">
        <f t="shared" si="0"/>
        <v>383480002</v>
      </c>
      <c r="R6" s="8">
        <f t="shared" si="0"/>
        <v>289442</v>
      </c>
      <c r="S6" s="8">
        <f t="shared" si="0"/>
        <v>268512277</v>
      </c>
      <c r="T6" s="8">
        <f t="shared" si="0"/>
        <v>123053</v>
      </c>
      <c r="U6" s="9">
        <f t="shared" si="0"/>
        <v>114967725</v>
      </c>
    </row>
    <row r="7" spans="1:21" ht="22.9" customHeight="1">
      <c r="A7" s="85"/>
      <c r="B7" s="134"/>
      <c r="C7" s="27" t="s">
        <v>1</v>
      </c>
      <c r="D7" s="34">
        <f t="shared" ref="D7:U7" si="1">SUM(D8:D28)</f>
        <v>263981</v>
      </c>
      <c r="E7" s="8">
        <f t="shared" si="1"/>
        <v>260793676</v>
      </c>
      <c r="F7" s="8">
        <f t="shared" si="1"/>
        <v>178621</v>
      </c>
      <c r="G7" s="8">
        <f t="shared" si="1"/>
        <v>172440923</v>
      </c>
      <c r="H7" s="8">
        <f t="shared" si="1"/>
        <v>85360</v>
      </c>
      <c r="I7" s="9">
        <f t="shared" si="1"/>
        <v>88352753</v>
      </c>
      <c r="J7" s="52">
        <f t="shared" si="1"/>
        <v>233153</v>
      </c>
      <c r="K7" s="53">
        <f t="shared" si="1"/>
        <v>225349664</v>
      </c>
      <c r="L7" s="53">
        <f t="shared" si="1"/>
        <v>158876</v>
      </c>
      <c r="M7" s="53">
        <f t="shared" si="1"/>
        <v>150736385</v>
      </c>
      <c r="N7" s="53">
        <f t="shared" si="1"/>
        <v>74277</v>
      </c>
      <c r="O7" s="54">
        <f t="shared" si="1"/>
        <v>74613279</v>
      </c>
      <c r="P7" s="34">
        <f t="shared" si="1"/>
        <v>316195</v>
      </c>
      <c r="Q7" s="8">
        <f t="shared" si="1"/>
        <v>288166375</v>
      </c>
      <c r="R7" s="8">
        <f t="shared" si="1"/>
        <v>219714</v>
      </c>
      <c r="S7" s="8">
        <f t="shared" si="1"/>
        <v>198896822</v>
      </c>
      <c r="T7" s="8">
        <f t="shared" si="1"/>
        <v>96481</v>
      </c>
      <c r="U7" s="9">
        <f t="shared" si="1"/>
        <v>89269553</v>
      </c>
    </row>
    <row r="8" spans="1:21" ht="22.9" customHeight="1">
      <c r="A8" s="85"/>
      <c r="B8" s="134"/>
      <c r="C8" s="28" t="s">
        <v>2</v>
      </c>
      <c r="D8" s="35">
        <f>F8+H8</f>
        <v>16994</v>
      </c>
      <c r="E8" s="10">
        <f t="shared" ref="E8:E30" si="2">G8+I8</f>
        <v>13948200</v>
      </c>
      <c r="F8" s="10">
        <v>10648</v>
      </c>
      <c r="G8" s="10">
        <v>8477519</v>
      </c>
      <c r="H8" s="10">
        <v>6346</v>
      </c>
      <c r="I8" s="11">
        <v>5470681</v>
      </c>
      <c r="J8" s="55">
        <f>L8+N8</f>
        <v>15759</v>
      </c>
      <c r="K8" s="56">
        <f t="shared" ref="K8:K30" si="3">M8+O8</f>
        <v>12703783</v>
      </c>
      <c r="L8" s="56">
        <v>10296</v>
      </c>
      <c r="M8" s="56">
        <v>8016676</v>
      </c>
      <c r="N8" s="56">
        <v>5463</v>
      </c>
      <c r="O8" s="57">
        <v>4687107</v>
      </c>
      <c r="P8" s="35">
        <f>R8+T8</f>
        <v>25193</v>
      </c>
      <c r="Q8" s="10">
        <f t="shared" ref="Q8:Q30" si="4">S8+U8</f>
        <v>19063450</v>
      </c>
      <c r="R8" s="10">
        <v>16191</v>
      </c>
      <c r="S8" s="10">
        <v>11834869</v>
      </c>
      <c r="T8" s="10">
        <v>9002</v>
      </c>
      <c r="U8" s="11">
        <v>7228581</v>
      </c>
    </row>
    <row r="9" spans="1:21" ht="22.9" customHeight="1">
      <c r="A9" s="85"/>
      <c r="B9" s="134"/>
      <c r="C9" s="28" t="s">
        <v>3</v>
      </c>
      <c r="D9" s="35">
        <f t="shared" ref="D9:D30" si="5">F9+H9</f>
        <v>2174</v>
      </c>
      <c r="E9" s="10">
        <f t="shared" si="2"/>
        <v>1930372</v>
      </c>
      <c r="F9" s="10">
        <v>1736</v>
      </c>
      <c r="G9" s="10">
        <v>1506991</v>
      </c>
      <c r="H9" s="10">
        <v>438</v>
      </c>
      <c r="I9" s="11">
        <v>423381</v>
      </c>
      <c r="J9" s="55">
        <f t="shared" ref="J9:J30" si="6">L9+N9</f>
        <v>2455</v>
      </c>
      <c r="K9" s="56">
        <f t="shared" si="3"/>
        <v>2193325</v>
      </c>
      <c r="L9" s="56">
        <v>1841</v>
      </c>
      <c r="M9" s="56">
        <v>1611593</v>
      </c>
      <c r="N9" s="56">
        <v>614</v>
      </c>
      <c r="O9" s="57">
        <v>581732</v>
      </c>
      <c r="P9" s="35">
        <f t="shared" ref="P9:P30" si="7">R9+T9</f>
        <v>2928</v>
      </c>
      <c r="Q9" s="10">
        <f t="shared" si="4"/>
        <v>2436749</v>
      </c>
      <c r="R9" s="10">
        <v>2322</v>
      </c>
      <c r="S9" s="10">
        <v>1908911</v>
      </c>
      <c r="T9" s="10">
        <v>606</v>
      </c>
      <c r="U9" s="11">
        <v>527838</v>
      </c>
    </row>
    <row r="10" spans="1:21" ht="22.9" customHeight="1">
      <c r="A10" s="85"/>
      <c r="B10" s="134"/>
      <c r="C10" s="28" t="s">
        <v>4</v>
      </c>
      <c r="D10" s="35">
        <f t="shared" si="5"/>
        <v>52665</v>
      </c>
      <c r="E10" s="10">
        <f t="shared" si="2"/>
        <v>47928239</v>
      </c>
      <c r="F10" s="10">
        <v>36012</v>
      </c>
      <c r="G10" s="10">
        <v>31366024</v>
      </c>
      <c r="H10" s="10">
        <v>16653</v>
      </c>
      <c r="I10" s="11">
        <v>16562215</v>
      </c>
      <c r="J10" s="55">
        <f t="shared" si="6"/>
        <v>38387</v>
      </c>
      <c r="K10" s="56">
        <f t="shared" si="3"/>
        <v>33866269</v>
      </c>
      <c r="L10" s="56">
        <v>27419</v>
      </c>
      <c r="M10" s="56">
        <v>23296867</v>
      </c>
      <c r="N10" s="56">
        <v>10968</v>
      </c>
      <c r="O10" s="57">
        <v>10569402</v>
      </c>
      <c r="P10" s="35">
        <f t="shared" si="7"/>
        <v>58528</v>
      </c>
      <c r="Q10" s="10">
        <f t="shared" si="4"/>
        <v>50103563</v>
      </c>
      <c r="R10" s="10">
        <v>42065</v>
      </c>
      <c r="S10" s="10">
        <v>35108978</v>
      </c>
      <c r="T10" s="10">
        <v>16463</v>
      </c>
      <c r="U10" s="11">
        <v>14994585</v>
      </c>
    </row>
    <row r="11" spans="1:21" ht="22.9" customHeight="1">
      <c r="A11" s="85"/>
      <c r="B11" s="134"/>
      <c r="C11" s="28" t="s">
        <v>5</v>
      </c>
      <c r="D11" s="35">
        <f t="shared" si="5"/>
        <v>13113</v>
      </c>
      <c r="E11" s="10">
        <f t="shared" si="2"/>
        <v>12254760</v>
      </c>
      <c r="F11" s="10">
        <v>9681</v>
      </c>
      <c r="G11" s="10">
        <v>8956265</v>
      </c>
      <c r="H11" s="10">
        <v>3432</v>
      </c>
      <c r="I11" s="11">
        <v>3298495</v>
      </c>
      <c r="J11" s="55">
        <f t="shared" si="6"/>
        <v>11480</v>
      </c>
      <c r="K11" s="56">
        <f t="shared" si="3"/>
        <v>10898104</v>
      </c>
      <c r="L11" s="56">
        <v>8108</v>
      </c>
      <c r="M11" s="56">
        <v>7709484</v>
      </c>
      <c r="N11" s="56">
        <v>3372</v>
      </c>
      <c r="O11" s="57">
        <v>3188620</v>
      </c>
      <c r="P11" s="35">
        <f t="shared" si="7"/>
        <v>16468</v>
      </c>
      <c r="Q11" s="10">
        <f t="shared" si="4"/>
        <v>14582711</v>
      </c>
      <c r="R11" s="10">
        <v>11733</v>
      </c>
      <c r="S11" s="10">
        <v>10455076</v>
      </c>
      <c r="T11" s="10">
        <v>4735</v>
      </c>
      <c r="U11" s="11">
        <v>4127635</v>
      </c>
    </row>
    <row r="12" spans="1:21" ht="22.9" customHeight="1">
      <c r="A12" s="85"/>
      <c r="B12" s="134"/>
      <c r="C12" s="28" t="s">
        <v>6</v>
      </c>
      <c r="D12" s="35">
        <f t="shared" si="5"/>
        <v>12983</v>
      </c>
      <c r="E12" s="10">
        <f t="shared" si="2"/>
        <v>13485341</v>
      </c>
      <c r="F12" s="10">
        <v>8931</v>
      </c>
      <c r="G12" s="10">
        <v>8826111</v>
      </c>
      <c r="H12" s="10">
        <v>4052</v>
      </c>
      <c r="I12" s="11">
        <v>4659230</v>
      </c>
      <c r="J12" s="55">
        <f t="shared" si="6"/>
        <v>12078</v>
      </c>
      <c r="K12" s="56">
        <f t="shared" si="3"/>
        <v>12224040</v>
      </c>
      <c r="L12" s="56">
        <v>7883</v>
      </c>
      <c r="M12" s="56">
        <v>7516513</v>
      </c>
      <c r="N12" s="56">
        <v>4195</v>
      </c>
      <c r="O12" s="57">
        <v>4707527</v>
      </c>
      <c r="P12" s="35">
        <f t="shared" si="7"/>
        <v>16129</v>
      </c>
      <c r="Q12" s="10">
        <f t="shared" si="4"/>
        <v>14848350</v>
      </c>
      <c r="R12" s="10">
        <v>10517</v>
      </c>
      <c r="S12" s="10">
        <v>9729514</v>
      </c>
      <c r="T12" s="10">
        <v>5612</v>
      </c>
      <c r="U12" s="11">
        <v>5118836</v>
      </c>
    </row>
    <row r="13" spans="1:21" ht="22.9" customHeight="1">
      <c r="A13" s="85"/>
      <c r="B13" s="134"/>
      <c r="C13" s="28" t="s">
        <v>7</v>
      </c>
      <c r="D13" s="35">
        <f t="shared" si="5"/>
        <v>17278</v>
      </c>
      <c r="E13" s="10">
        <f t="shared" si="2"/>
        <v>16967485</v>
      </c>
      <c r="F13" s="10">
        <v>11341</v>
      </c>
      <c r="G13" s="10">
        <v>11481793</v>
      </c>
      <c r="H13" s="10">
        <v>5937</v>
      </c>
      <c r="I13" s="11">
        <v>5485692</v>
      </c>
      <c r="J13" s="55">
        <f t="shared" si="6"/>
        <v>16205</v>
      </c>
      <c r="K13" s="56">
        <f t="shared" si="3"/>
        <v>15361796</v>
      </c>
      <c r="L13" s="56">
        <v>10672</v>
      </c>
      <c r="M13" s="56">
        <v>10469487</v>
      </c>
      <c r="N13" s="56">
        <v>5533</v>
      </c>
      <c r="O13" s="57">
        <v>4892309</v>
      </c>
      <c r="P13" s="35">
        <f t="shared" si="7"/>
        <v>20919</v>
      </c>
      <c r="Q13" s="10">
        <f t="shared" si="4"/>
        <v>19608214</v>
      </c>
      <c r="R13" s="10">
        <v>14041</v>
      </c>
      <c r="S13" s="10">
        <v>13736772</v>
      </c>
      <c r="T13" s="10">
        <v>6878</v>
      </c>
      <c r="U13" s="11">
        <v>5871442</v>
      </c>
    </row>
    <row r="14" spans="1:21" ht="22.9" customHeight="1">
      <c r="A14" s="85"/>
      <c r="B14" s="134"/>
      <c r="C14" s="28" t="s">
        <v>8</v>
      </c>
      <c r="D14" s="35">
        <f t="shared" si="5"/>
        <v>12085</v>
      </c>
      <c r="E14" s="10">
        <f t="shared" si="2"/>
        <v>10191947</v>
      </c>
      <c r="F14" s="10">
        <v>7733</v>
      </c>
      <c r="G14" s="10">
        <v>6494890</v>
      </c>
      <c r="H14" s="10">
        <v>4352</v>
      </c>
      <c r="I14" s="11">
        <v>3697057</v>
      </c>
      <c r="J14" s="55">
        <f t="shared" si="6"/>
        <v>13535</v>
      </c>
      <c r="K14" s="56">
        <f t="shared" si="3"/>
        <v>11273000</v>
      </c>
      <c r="L14" s="56">
        <v>8795</v>
      </c>
      <c r="M14" s="56">
        <v>7289680</v>
      </c>
      <c r="N14" s="56">
        <v>4740</v>
      </c>
      <c r="O14" s="57">
        <v>3983320</v>
      </c>
      <c r="P14" s="35">
        <f t="shared" si="7"/>
        <v>14394</v>
      </c>
      <c r="Q14" s="10">
        <f t="shared" si="4"/>
        <v>11285482</v>
      </c>
      <c r="R14" s="10">
        <v>9546</v>
      </c>
      <c r="S14" s="10">
        <v>7561508</v>
      </c>
      <c r="T14" s="10">
        <v>4848</v>
      </c>
      <c r="U14" s="11">
        <v>3723974</v>
      </c>
    </row>
    <row r="15" spans="1:21" ht="22.9" customHeight="1">
      <c r="A15" s="85"/>
      <c r="B15" s="134"/>
      <c r="C15" s="28" t="s">
        <v>9</v>
      </c>
      <c r="D15" s="35">
        <f t="shared" si="5"/>
        <v>5328</v>
      </c>
      <c r="E15" s="10">
        <f t="shared" si="2"/>
        <v>4744827</v>
      </c>
      <c r="F15" s="10">
        <v>3126</v>
      </c>
      <c r="G15" s="10">
        <v>2871915</v>
      </c>
      <c r="H15" s="10">
        <v>2202</v>
      </c>
      <c r="I15" s="11">
        <v>1872912</v>
      </c>
      <c r="J15" s="55">
        <f t="shared" si="6"/>
        <v>4620</v>
      </c>
      <c r="K15" s="56">
        <f t="shared" si="3"/>
        <v>4337975</v>
      </c>
      <c r="L15" s="56">
        <v>2700</v>
      </c>
      <c r="M15" s="56">
        <v>2598905</v>
      </c>
      <c r="N15" s="56">
        <v>1920</v>
      </c>
      <c r="O15" s="57">
        <v>1739070</v>
      </c>
      <c r="P15" s="35">
        <f t="shared" si="7"/>
        <v>5916</v>
      </c>
      <c r="Q15" s="10">
        <f t="shared" si="4"/>
        <v>5545440</v>
      </c>
      <c r="R15" s="10">
        <v>3515</v>
      </c>
      <c r="S15" s="10">
        <v>3307812</v>
      </c>
      <c r="T15" s="10">
        <v>2401</v>
      </c>
      <c r="U15" s="11">
        <v>2237628</v>
      </c>
    </row>
    <row r="16" spans="1:21" ht="22.9" customHeight="1">
      <c r="A16" s="85"/>
      <c r="B16" s="134"/>
      <c r="C16" s="28" t="s">
        <v>10</v>
      </c>
      <c r="D16" s="35">
        <f t="shared" si="5"/>
        <v>13170</v>
      </c>
      <c r="E16" s="10">
        <f t="shared" si="2"/>
        <v>11480911</v>
      </c>
      <c r="F16" s="10">
        <v>10234</v>
      </c>
      <c r="G16" s="10">
        <v>8947469</v>
      </c>
      <c r="H16" s="10">
        <v>2936</v>
      </c>
      <c r="I16" s="11">
        <v>2533442</v>
      </c>
      <c r="J16" s="55">
        <f t="shared" si="6"/>
        <v>12219</v>
      </c>
      <c r="K16" s="56">
        <f t="shared" si="3"/>
        <v>10373469</v>
      </c>
      <c r="L16" s="56">
        <v>9495</v>
      </c>
      <c r="M16" s="56">
        <v>8219017</v>
      </c>
      <c r="N16" s="56">
        <v>2724</v>
      </c>
      <c r="O16" s="57">
        <v>2154452</v>
      </c>
      <c r="P16" s="35">
        <f t="shared" si="7"/>
        <v>16334</v>
      </c>
      <c r="Q16" s="10">
        <f t="shared" si="4"/>
        <v>13579446</v>
      </c>
      <c r="R16" s="10">
        <v>13663</v>
      </c>
      <c r="S16" s="10">
        <v>11459008</v>
      </c>
      <c r="T16" s="10">
        <v>2671</v>
      </c>
      <c r="U16" s="11">
        <v>2120438</v>
      </c>
    </row>
    <row r="17" spans="1:21" ht="22.9" customHeight="1">
      <c r="A17" s="85"/>
      <c r="B17" s="134"/>
      <c r="C17" s="28" t="s">
        <v>11</v>
      </c>
      <c r="D17" s="35">
        <f t="shared" si="5"/>
        <v>6632</v>
      </c>
      <c r="E17" s="10">
        <f t="shared" si="2"/>
        <v>5441659</v>
      </c>
      <c r="F17" s="10">
        <v>4721</v>
      </c>
      <c r="G17" s="10">
        <v>3873221</v>
      </c>
      <c r="H17" s="10">
        <v>1911</v>
      </c>
      <c r="I17" s="11">
        <v>1568438</v>
      </c>
      <c r="J17" s="55">
        <f t="shared" si="6"/>
        <v>6900</v>
      </c>
      <c r="K17" s="56">
        <f t="shared" si="3"/>
        <v>5596490</v>
      </c>
      <c r="L17" s="56">
        <v>5084</v>
      </c>
      <c r="M17" s="56">
        <v>4134237</v>
      </c>
      <c r="N17" s="56">
        <v>1816</v>
      </c>
      <c r="O17" s="57">
        <v>1462253</v>
      </c>
      <c r="P17" s="35">
        <f t="shared" si="7"/>
        <v>11129</v>
      </c>
      <c r="Q17" s="10">
        <f t="shared" si="4"/>
        <v>8662012</v>
      </c>
      <c r="R17" s="10">
        <v>8308</v>
      </c>
      <c r="S17" s="10">
        <v>6404159</v>
      </c>
      <c r="T17" s="10">
        <v>2821</v>
      </c>
      <c r="U17" s="11">
        <v>2257853</v>
      </c>
    </row>
    <row r="18" spans="1:21" ht="22.9" customHeight="1">
      <c r="A18" s="85"/>
      <c r="B18" s="134"/>
      <c r="C18" s="28" t="s">
        <v>12</v>
      </c>
      <c r="D18" s="35">
        <f t="shared" si="5"/>
        <v>38564</v>
      </c>
      <c r="E18" s="10">
        <f t="shared" si="2"/>
        <v>44174968</v>
      </c>
      <c r="F18" s="10">
        <v>25237</v>
      </c>
      <c r="G18" s="10">
        <v>28847300</v>
      </c>
      <c r="H18" s="10">
        <v>13327</v>
      </c>
      <c r="I18" s="11">
        <v>15327668</v>
      </c>
      <c r="J18" s="55">
        <f t="shared" si="6"/>
        <v>36254</v>
      </c>
      <c r="K18" s="56">
        <f t="shared" si="3"/>
        <v>40499203</v>
      </c>
      <c r="L18" s="56">
        <v>23393</v>
      </c>
      <c r="M18" s="56">
        <v>26030515</v>
      </c>
      <c r="N18" s="56">
        <v>12861</v>
      </c>
      <c r="O18" s="57">
        <v>14468688</v>
      </c>
      <c r="P18" s="35">
        <f t="shared" si="7"/>
        <v>40196</v>
      </c>
      <c r="Q18" s="10">
        <f t="shared" si="4"/>
        <v>40683548</v>
      </c>
      <c r="R18" s="10">
        <v>26399</v>
      </c>
      <c r="S18" s="10">
        <v>27638947</v>
      </c>
      <c r="T18" s="10">
        <v>13797</v>
      </c>
      <c r="U18" s="11">
        <v>13044601</v>
      </c>
    </row>
    <row r="19" spans="1:21" ht="22.9" customHeight="1">
      <c r="A19" s="85"/>
      <c r="B19" s="134"/>
      <c r="C19" s="28" t="s">
        <v>13</v>
      </c>
      <c r="D19" s="35">
        <f t="shared" si="5"/>
        <v>23065</v>
      </c>
      <c r="E19" s="10">
        <f t="shared" si="2"/>
        <v>24365622</v>
      </c>
      <c r="F19" s="10">
        <v>16895</v>
      </c>
      <c r="G19" s="10">
        <v>17565954</v>
      </c>
      <c r="H19" s="10">
        <v>6170</v>
      </c>
      <c r="I19" s="11">
        <v>6799668</v>
      </c>
      <c r="J19" s="55">
        <f t="shared" si="6"/>
        <v>21056</v>
      </c>
      <c r="K19" s="56">
        <f t="shared" si="3"/>
        <v>21879326</v>
      </c>
      <c r="L19" s="56">
        <v>15137</v>
      </c>
      <c r="M19" s="56">
        <v>15587181</v>
      </c>
      <c r="N19" s="56">
        <v>5919</v>
      </c>
      <c r="O19" s="57">
        <v>6292145</v>
      </c>
      <c r="P19" s="35">
        <f t="shared" si="7"/>
        <v>30525</v>
      </c>
      <c r="Q19" s="10">
        <f t="shared" si="4"/>
        <v>30545167</v>
      </c>
      <c r="R19" s="10">
        <v>22625</v>
      </c>
      <c r="S19" s="10">
        <v>22276442</v>
      </c>
      <c r="T19" s="10">
        <v>7900</v>
      </c>
      <c r="U19" s="11">
        <v>8268725</v>
      </c>
    </row>
    <row r="20" spans="1:21" ht="22.9" customHeight="1">
      <c r="A20" s="85"/>
      <c r="B20" s="134"/>
      <c r="C20" s="28" t="s">
        <v>14</v>
      </c>
      <c r="D20" s="35">
        <f t="shared" si="5"/>
        <v>1967</v>
      </c>
      <c r="E20" s="10">
        <f t="shared" si="2"/>
        <v>2207802</v>
      </c>
      <c r="F20" s="10">
        <v>1191</v>
      </c>
      <c r="G20" s="10">
        <v>1119366</v>
      </c>
      <c r="H20" s="10">
        <v>776</v>
      </c>
      <c r="I20" s="11">
        <v>1088436</v>
      </c>
      <c r="J20" s="55">
        <f t="shared" si="6"/>
        <v>1353</v>
      </c>
      <c r="K20" s="56">
        <f t="shared" si="3"/>
        <v>1704211</v>
      </c>
      <c r="L20" s="56">
        <v>743</v>
      </c>
      <c r="M20" s="56">
        <v>794906</v>
      </c>
      <c r="N20" s="56">
        <v>610</v>
      </c>
      <c r="O20" s="57">
        <v>909305</v>
      </c>
      <c r="P20" s="35">
        <f t="shared" si="7"/>
        <v>1999</v>
      </c>
      <c r="Q20" s="10">
        <f t="shared" si="4"/>
        <v>2487019</v>
      </c>
      <c r="R20" s="10">
        <v>1101</v>
      </c>
      <c r="S20" s="10">
        <v>1214290</v>
      </c>
      <c r="T20" s="10">
        <v>898</v>
      </c>
      <c r="U20" s="11">
        <v>1272729</v>
      </c>
    </row>
    <row r="21" spans="1:21" ht="22.9" customHeight="1">
      <c r="A21" s="85"/>
      <c r="B21" s="134"/>
      <c r="C21" s="28" t="s">
        <v>15</v>
      </c>
      <c r="D21" s="35">
        <f t="shared" si="5"/>
        <v>144</v>
      </c>
      <c r="E21" s="10">
        <f t="shared" si="2"/>
        <v>222037</v>
      </c>
      <c r="F21" s="10">
        <v>58</v>
      </c>
      <c r="G21" s="10">
        <v>73468</v>
      </c>
      <c r="H21" s="10">
        <v>86</v>
      </c>
      <c r="I21" s="11">
        <v>148569</v>
      </c>
      <c r="J21" s="55">
        <f t="shared" si="6"/>
        <v>127</v>
      </c>
      <c r="K21" s="56">
        <f t="shared" si="3"/>
        <v>229221</v>
      </c>
      <c r="L21" s="56">
        <v>50</v>
      </c>
      <c r="M21" s="56">
        <v>79675</v>
      </c>
      <c r="N21" s="56">
        <v>77</v>
      </c>
      <c r="O21" s="57">
        <v>149546</v>
      </c>
      <c r="P21" s="35">
        <f t="shared" si="7"/>
        <v>216</v>
      </c>
      <c r="Q21" s="10">
        <f t="shared" si="4"/>
        <v>396498</v>
      </c>
      <c r="R21" s="10">
        <v>63</v>
      </c>
      <c r="S21" s="10">
        <v>99334</v>
      </c>
      <c r="T21" s="10">
        <v>153</v>
      </c>
      <c r="U21" s="11">
        <v>297164</v>
      </c>
    </row>
    <row r="22" spans="1:21" ht="22.9" customHeight="1">
      <c r="A22" s="85"/>
      <c r="B22" s="134"/>
      <c r="C22" s="28" t="s">
        <v>16</v>
      </c>
      <c r="D22" s="35">
        <f t="shared" si="5"/>
        <v>1077</v>
      </c>
      <c r="E22" s="10">
        <f t="shared" si="2"/>
        <v>1024951</v>
      </c>
      <c r="F22" s="10">
        <v>883</v>
      </c>
      <c r="G22" s="10">
        <v>750070</v>
      </c>
      <c r="H22" s="10">
        <v>194</v>
      </c>
      <c r="I22" s="11">
        <v>274881</v>
      </c>
      <c r="J22" s="55">
        <f t="shared" si="6"/>
        <v>908</v>
      </c>
      <c r="K22" s="56">
        <f t="shared" si="3"/>
        <v>623621</v>
      </c>
      <c r="L22" s="56">
        <v>864</v>
      </c>
      <c r="M22" s="56">
        <v>577369</v>
      </c>
      <c r="N22" s="56">
        <v>44</v>
      </c>
      <c r="O22" s="57">
        <v>46252</v>
      </c>
      <c r="P22" s="35">
        <f t="shared" si="7"/>
        <v>1334</v>
      </c>
      <c r="Q22" s="10">
        <f t="shared" si="4"/>
        <v>1261592</v>
      </c>
      <c r="R22" s="10">
        <v>1157</v>
      </c>
      <c r="S22" s="10">
        <v>1004861</v>
      </c>
      <c r="T22" s="10">
        <v>177</v>
      </c>
      <c r="U22" s="11">
        <v>256731</v>
      </c>
    </row>
    <row r="23" spans="1:21" ht="22.9" customHeight="1">
      <c r="A23" s="85"/>
      <c r="B23" s="134"/>
      <c r="C23" s="28" t="s">
        <v>17</v>
      </c>
      <c r="D23" s="35">
        <f t="shared" si="5"/>
        <v>0</v>
      </c>
      <c r="E23" s="10">
        <f t="shared" si="2"/>
        <v>0</v>
      </c>
      <c r="F23" s="10">
        <v>0</v>
      </c>
      <c r="G23" s="10">
        <v>0</v>
      </c>
      <c r="H23" s="10">
        <v>0</v>
      </c>
      <c r="I23" s="11">
        <v>0</v>
      </c>
      <c r="J23" s="55">
        <f t="shared" si="6"/>
        <v>166</v>
      </c>
      <c r="K23" s="56">
        <f t="shared" si="3"/>
        <v>255003</v>
      </c>
      <c r="L23" s="56">
        <v>102</v>
      </c>
      <c r="M23" s="56">
        <v>126636</v>
      </c>
      <c r="N23" s="56">
        <v>64</v>
      </c>
      <c r="O23" s="57">
        <v>128367</v>
      </c>
      <c r="P23" s="35">
        <f t="shared" si="7"/>
        <v>237</v>
      </c>
      <c r="Q23" s="10">
        <f t="shared" si="4"/>
        <v>322371</v>
      </c>
      <c r="R23" s="10">
        <v>201</v>
      </c>
      <c r="S23" s="10">
        <v>247203</v>
      </c>
      <c r="T23" s="10">
        <v>36</v>
      </c>
      <c r="U23" s="11">
        <v>75168</v>
      </c>
    </row>
    <row r="24" spans="1:21" ht="22.9" customHeight="1">
      <c r="A24" s="85"/>
      <c r="B24" s="134"/>
      <c r="C24" s="28" t="s">
        <v>18</v>
      </c>
      <c r="D24" s="35">
        <f t="shared" si="5"/>
        <v>534</v>
      </c>
      <c r="E24" s="10">
        <f t="shared" si="2"/>
        <v>597139</v>
      </c>
      <c r="F24" s="10">
        <v>486</v>
      </c>
      <c r="G24" s="10">
        <v>512848</v>
      </c>
      <c r="H24" s="10">
        <v>48</v>
      </c>
      <c r="I24" s="11">
        <v>84291</v>
      </c>
      <c r="J24" s="55">
        <f t="shared" si="6"/>
        <v>448</v>
      </c>
      <c r="K24" s="56">
        <f t="shared" si="3"/>
        <v>430858</v>
      </c>
      <c r="L24" s="56">
        <v>387</v>
      </c>
      <c r="M24" s="56">
        <v>373455</v>
      </c>
      <c r="N24" s="56">
        <v>61</v>
      </c>
      <c r="O24" s="57">
        <v>57403</v>
      </c>
      <c r="P24" s="35">
        <f t="shared" si="7"/>
        <v>1042</v>
      </c>
      <c r="Q24" s="10">
        <f t="shared" si="4"/>
        <v>1024641</v>
      </c>
      <c r="R24" s="10">
        <v>861</v>
      </c>
      <c r="S24" s="10">
        <v>842408</v>
      </c>
      <c r="T24" s="10">
        <v>181</v>
      </c>
      <c r="U24" s="11">
        <v>182233</v>
      </c>
    </row>
    <row r="25" spans="1:21" ht="22.9" customHeight="1">
      <c r="A25" s="85"/>
      <c r="B25" s="134"/>
      <c r="C25" s="28" t="s">
        <v>19</v>
      </c>
      <c r="D25" s="35">
        <f t="shared" si="5"/>
        <v>17790</v>
      </c>
      <c r="E25" s="10">
        <f t="shared" si="2"/>
        <v>20882233</v>
      </c>
      <c r="F25" s="10">
        <v>11477</v>
      </c>
      <c r="G25" s="10">
        <v>12536666</v>
      </c>
      <c r="H25" s="10">
        <v>6313</v>
      </c>
      <c r="I25" s="11">
        <v>8345567</v>
      </c>
      <c r="J25" s="55">
        <f t="shared" si="6"/>
        <v>15022</v>
      </c>
      <c r="K25" s="56">
        <f t="shared" si="3"/>
        <v>17137722</v>
      </c>
      <c r="L25" s="56">
        <v>10225</v>
      </c>
      <c r="M25" s="56">
        <v>11011787</v>
      </c>
      <c r="N25" s="56">
        <v>4797</v>
      </c>
      <c r="O25" s="57">
        <v>6125935</v>
      </c>
      <c r="P25" s="35">
        <f t="shared" si="7"/>
        <v>22274</v>
      </c>
      <c r="Q25" s="10">
        <f t="shared" si="4"/>
        <v>24728753</v>
      </c>
      <c r="R25" s="10">
        <v>15180</v>
      </c>
      <c r="S25" s="10">
        <v>16136508</v>
      </c>
      <c r="T25" s="10">
        <v>7094</v>
      </c>
      <c r="U25" s="11">
        <v>8592245</v>
      </c>
    </row>
    <row r="26" spans="1:21" ht="22.9" customHeight="1">
      <c r="A26" s="85"/>
      <c r="B26" s="134"/>
      <c r="C26" s="28" t="s">
        <v>20</v>
      </c>
      <c r="D26" s="35">
        <f t="shared" si="5"/>
        <v>13692</v>
      </c>
      <c r="E26" s="10">
        <f t="shared" si="2"/>
        <v>12239264</v>
      </c>
      <c r="F26" s="10">
        <v>9605</v>
      </c>
      <c r="G26" s="10">
        <v>8437756</v>
      </c>
      <c r="H26" s="10">
        <v>4087</v>
      </c>
      <c r="I26" s="11">
        <v>3801508</v>
      </c>
      <c r="J26" s="55">
        <f t="shared" si="6"/>
        <v>12627</v>
      </c>
      <c r="K26" s="56">
        <f t="shared" si="3"/>
        <v>10970753</v>
      </c>
      <c r="L26" s="56">
        <v>9050</v>
      </c>
      <c r="M26" s="56">
        <v>7821920</v>
      </c>
      <c r="N26" s="56">
        <v>3577</v>
      </c>
      <c r="O26" s="57">
        <v>3148833</v>
      </c>
      <c r="P26" s="35">
        <f t="shared" si="7"/>
        <v>14355</v>
      </c>
      <c r="Q26" s="10">
        <f t="shared" si="4"/>
        <v>12075960</v>
      </c>
      <c r="R26" s="10">
        <v>10500</v>
      </c>
      <c r="S26" s="10">
        <v>8791169</v>
      </c>
      <c r="T26" s="10">
        <v>3855</v>
      </c>
      <c r="U26" s="11">
        <v>3284791</v>
      </c>
    </row>
    <row r="27" spans="1:21" ht="22.9" customHeight="1">
      <c r="A27" s="85"/>
      <c r="B27" s="134"/>
      <c r="C27" s="28" t="s">
        <v>21</v>
      </c>
      <c r="D27" s="35">
        <f t="shared" si="5"/>
        <v>1412</v>
      </c>
      <c r="E27" s="10">
        <f t="shared" si="2"/>
        <v>1782026</v>
      </c>
      <c r="F27" s="10">
        <v>677</v>
      </c>
      <c r="G27" s="10">
        <v>833254</v>
      </c>
      <c r="H27" s="10">
        <v>735</v>
      </c>
      <c r="I27" s="11">
        <v>948772</v>
      </c>
      <c r="J27" s="55">
        <f t="shared" si="6"/>
        <v>814</v>
      </c>
      <c r="K27" s="56">
        <f t="shared" si="3"/>
        <v>805587</v>
      </c>
      <c r="L27" s="56">
        <v>465</v>
      </c>
      <c r="M27" s="56">
        <v>505005</v>
      </c>
      <c r="N27" s="56">
        <v>349</v>
      </c>
      <c r="O27" s="57">
        <v>300582</v>
      </c>
      <c r="P27" s="35">
        <f t="shared" si="7"/>
        <v>2046</v>
      </c>
      <c r="Q27" s="10">
        <f t="shared" si="4"/>
        <v>1968368</v>
      </c>
      <c r="R27" s="10">
        <v>1208</v>
      </c>
      <c r="S27" s="10">
        <v>1109369</v>
      </c>
      <c r="T27" s="10">
        <v>838</v>
      </c>
      <c r="U27" s="11">
        <v>858999</v>
      </c>
    </row>
    <row r="28" spans="1:21" ht="22.9" customHeight="1">
      <c r="A28" s="85"/>
      <c r="B28" s="134"/>
      <c r="C28" s="28" t="s">
        <v>22</v>
      </c>
      <c r="D28" s="35">
        <f t="shared" si="5"/>
        <v>13314</v>
      </c>
      <c r="E28" s="10">
        <f t="shared" si="2"/>
        <v>14923893</v>
      </c>
      <c r="F28" s="10">
        <v>7949</v>
      </c>
      <c r="G28" s="10">
        <v>8962043</v>
      </c>
      <c r="H28" s="10">
        <v>5365</v>
      </c>
      <c r="I28" s="11">
        <v>5961850</v>
      </c>
      <c r="J28" s="55">
        <f t="shared" si="6"/>
        <v>10740</v>
      </c>
      <c r="K28" s="56">
        <f t="shared" si="3"/>
        <v>11985908</v>
      </c>
      <c r="L28" s="56">
        <v>6167</v>
      </c>
      <c r="M28" s="56">
        <v>6965477</v>
      </c>
      <c r="N28" s="56">
        <v>4573</v>
      </c>
      <c r="O28" s="57">
        <v>5020431</v>
      </c>
      <c r="P28" s="35">
        <f t="shared" si="7"/>
        <v>14033</v>
      </c>
      <c r="Q28" s="10">
        <f t="shared" si="4"/>
        <v>12957041</v>
      </c>
      <c r="R28" s="10">
        <v>8518</v>
      </c>
      <c r="S28" s="10">
        <v>8029684</v>
      </c>
      <c r="T28" s="10">
        <v>5515</v>
      </c>
      <c r="U28" s="11">
        <v>4927357</v>
      </c>
    </row>
    <row r="29" spans="1:21" ht="22.9" customHeight="1">
      <c r="A29" s="85"/>
      <c r="B29" s="134"/>
      <c r="C29" s="27" t="s">
        <v>23</v>
      </c>
      <c r="D29" s="34">
        <f t="shared" si="5"/>
        <v>36516</v>
      </c>
      <c r="E29" s="8">
        <f t="shared" si="2"/>
        <v>32005597</v>
      </c>
      <c r="F29" s="8">
        <v>26227</v>
      </c>
      <c r="G29" s="8">
        <v>23062248</v>
      </c>
      <c r="H29" s="8">
        <v>10289</v>
      </c>
      <c r="I29" s="9">
        <v>8943349</v>
      </c>
      <c r="J29" s="52">
        <f t="shared" si="6"/>
        <v>31670</v>
      </c>
      <c r="K29" s="53">
        <f t="shared" si="3"/>
        <v>29000273</v>
      </c>
      <c r="L29" s="53">
        <v>22354</v>
      </c>
      <c r="M29" s="53">
        <v>20146387</v>
      </c>
      <c r="N29" s="53">
        <v>9316</v>
      </c>
      <c r="O29" s="54">
        <v>8853886</v>
      </c>
      <c r="P29" s="34">
        <f t="shared" si="7"/>
        <v>49581</v>
      </c>
      <c r="Q29" s="8">
        <f t="shared" si="4"/>
        <v>42057367</v>
      </c>
      <c r="R29" s="8">
        <v>35929</v>
      </c>
      <c r="S29" s="8">
        <v>30450667</v>
      </c>
      <c r="T29" s="8">
        <v>13652</v>
      </c>
      <c r="U29" s="9">
        <v>11606700</v>
      </c>
    </row>
    <row r="30" spans="1:21" ht="22.9" customHeight="1">
      <c r="A30" s="85"/>
      <c r="B30" s="134"/>
      <c r="C30" s="27" t="s">
        <v>24</v>
      </c>
      <c r="D30" s="34">
        <f t="shared" si="5"/>
        <v>33231</v>
      </c>
      <c r="E30" s="8">
        <f t="shared" si="2"/>
        <v>38486576</v>
      </c>
      <c r="F30" s="8">
        <v>24935</v>
      </c>
      <c r="G30" s="8">
        <v>29419291</v>
      </c>
      <c r="H30" s="8">
        <v>8296</v>
      </c>
      <c r="I30" s="9">
        <v>9067285</v>
      </c>
      <c r="J30" s="52">
        <f t="shared" si="6"/>
        <v>35688</v>
      </c>
      <c r="K30" s="53">
        <f t="shared" si="3"/>
        <v>45012215</v>
      </c>
      <c r="L30" s="53">
        <v>26193</v>
      </c>
      <c r="M30" s="53">
        <v>33774894</v>
      </c>
      <c r="N30" s="53">
        <v>9495</v>
      </c>
      <c r="O30" s="54">
        <v>11237321</v>
      </c>
      <c r="P30" s="34">
        <f t="shared" si="7"/>
        <v>45290</v>
      </c>
      <c r="Q30" s="8">
        <f t="shared" si="4"/>
        <v>52013658</v>
      </c>
      <c r="R30" s="8">
        <v>32523</v>
      </c>
      <c r="S30" s="8">
        <v>38018300</v>
      </c>
      <c r="T30" s="8">
        <v>12767</v>
      </c>
      <c r="U30" s="9">
        <v>13995358</v>
      </c>
    </row>
    <row r="31" spans="1:21" ht="22.9" customHeight="1">
      <c r="A31" s="85"/>
      <c r="B31" s="134"/>
      <c r="C31" s="27" t="s">
        <v>29</v>
      </c>
      <c r="D31" s="34">
        <f t="shared" ref="D31:U31" si="8">SUM(D32:D33)</f>
        <v>898</v>
      </c>
      <c r="E31" s="8">
        <f t="shared" si="8"/>
        <v>721246</v>
      </c>
      <c r="F31" s="8">
        <f t="shared" si="8"/>
        <v>825</v>
      </c>
      <c r="G31" s="8">
        <f t="shared" si="8"/>
        <v>675475</v>
      </c>
      <c r="H31" s="8">
        <f t="shared" si="8"/>
        <v>73</v>
      </c>
      <c r="I31" s="9">
        <f t="shared" si="8"/>
        <v>45771</v>
      </c>
      <c r="J31" s="52">
        <f t="shared" si="8"/>
        <v>949</v>
      </c>
      <c r="K31" s="53">
        <f t="shared" si="8"/>
        <v>735842</v>
      </c>
      <c r="L31" s="53">
        <f t="shared" si="8"/>
        <v>877</v>
      </c>
      <c r="M31" s="53">
        <f t="shared" si="8"/>
        <v>691346</v>
      </c>
      <c r="N31" s="53">
        <f t="shared" si="8"/>
        <v>72</v>
      </c>
      <c r="O31" s="54">
        <f t="shared" si="8"/>
        <v>44496</v>
      </c>
      <c r="P31" s="34">
        <f t="shared" si="8"/>
        <v>1429</v>
      </c>
      <c r="Q31" s="8">
        <f t="shared" si="8"/>
        <v>1242602</v>
      </c>
      <c r="R31" s="8">
        <f t="shared" si="8"/>
        <v>1276</v>
      </c>
      <c r="S31" s="8">
        <f t="shared" si="8"/>
        <v>1146488</v>
      </c>
      <c r="T31" s="8">
        <f t="shared" si="8"/>
        <v>153</v>
      </c>
      <c r="U31" s="9">
        <f t="shared" si="8"/>
        <v>96114</v>
      </c>
    </row>
    <row r="32" spans="1:21" ht="22.9" customHeight="1">
      <c r="A32" s="85"/>
      <c r="B32" s="134"/>
      <c r="C32" s="28" t="s">
        <v>25</v>
      </c>
      <c r="D32" s="35">
        <f>F32+H32</f>
        <v>898</v>
      </c>
      <c r="E32" s="10">
        <f>G32+I32</f>
        <v>721246</v>
      </c>
      <c r="F32" s="10">
        <v>825</v>
      </c>
      <c r="G32" s="10">
        <v>675475</v>
      </c>
      <c r="H32" s="10">
        <v>73</v>
      </c>
      <c r="I32" s="11">
        <v>45771</v>
      </c>
      <c r="J32" s="55">
        <f>L32+N32</f>
        <v>949</v>
      </c>
      <c r="K32" s="56">
        <f>M32+O32</f>
        <v>735842</v>
      </c>
      <c r="L32" s="56">
        <v>877</v>
      </c>
      <c r="M32" s="56">
        <v>691346</v>
      </c>
      <c r="N32" s="56">
        <v>72</v>
      </c>
      <c r="O32" s="57">
        <v>44496</v>
      </c>
      <c r="P32" s="35">
        <f>R32+T32</f>
        <v>1429</v>
      </c>
      <c r="Q32" s="10">
        <f>S32+U32</f>
        <v>1242602</v>
      </c>
      <c r="R32" s="10">
        <v>1276</v>
      </c>
      <c r="S32" s="10">
        <v>1146488</v>
      </c>
      <c r="T32" s="10">
        <v>153</v>
      </c>
      <c r="U32" s="11">
        <v>96114</v>
      </c>
    </row>
    <row r="33" spans="1:21" ht="22.9" customHeight="1">
      <c r="A33" s="85"/>
      <c r="B33" s="134"/>
      <c r="C33" s="28" t="s">
        <v>26</v>
      </c>
      <c r="D33" s="35">
        <f>F33+H33</f>
        <v>0</v>
      </c>
      <c r="E33" s="10">
        <f>G33+I33</f>
        <v>0</v>
      </c>
      <c r="F33" s="10">
        <v>0</v>
      </c>
      <c r="G33" s="10">
        <v>0</v>
      </c>
      <c r="H33" s="10">
        <v>0</v>
      </c>
      <c r="I33" s="11">
        <v>0</v>
      </c>
      <c r="J33" s="55">
        <f>L33+N33</f>
        <v>0</v>
      </c>
      <c r="K33" s="56">
        <f>M33+O33</f>
        <v>0</v>
      </c>
      <c r="L33" s="56">
        <v>0</v>
      </c>
      <c r="M33" s="56">
        <v>0</v>
      </c>
      <c r="N33" s="56">
        <v>0</v>
      </c>
      <c r="O33" s="57">
        <v>0</v>
      </c>
      <c r="P33" s="35">
        <f>R33+T33</f>
        <v>0</v>
      </c>
      <c r="Q33" s="10">
        <f>S33+U33</f>
        <v>0</v>
      </c>
      <c r="R33" s="10">
        <v>0</v>
      </c>
      <c r="S33" s="10">
        <v>0</v>
      </c>
      <c r="T33" s="10">
        <v>0</v>
      </c>
      <c r="U33" s="11">
        <v>0</v>
      </c>
    </row>
    <row r="34" spans="1:21" ht="27" customHeight="1">
      <c r="A34" s="84" t="s">
        <v>53</v>
      </c>
      <c r="B34" s="86" t="s">
        <v>82</v>
      </c>
      <c r="C34" s="27" t="s">
        <v>0</v>
      </c>
      <c r="D34" s="34">
        <f t="shared" ref="D34:U34" si="9">SUM(D35:D46)</f>
        <v>334626</v>
      </c>
      <c r="E34" s="8">
        <f t="shared" si="9"/>
        <v>332007095</v>
      </c>
      <c r="F34" s="8">
        <f t="shared" si="9"/>
        <v>230608</v>
      </c>
      <c r="G34" s="8">
        <f t="shared" si="9"/>
        <v>225597937</v>
      </c>
      <c r="H34" s="8">
        <f t="shared" si="9"/>
        <v>104018</v>
      </c>
      <c r="I34" s="9">
        <f t="shared" si="9"/>
        <v>106409158</v>
      </c>
      <c r="J34" s="52">
        <f t="shared" si="9"/>
        <v>301460</v>
      </c>
      <c r="K34" s="53">
        <f t="shared" si="9"/>
        <v>300097994</v>
      </c>
      <c r="L34" s="53">
        <f t="shared" si="9"/>
        <v>208300</v>
      </c>
      <c r="M34" s="53">
        <f t="shared" si="9"/>
        <v>205349012</v>
      </c>
      <c r="N34" s="53">
        <f t="shared" si="9"/>
        <v>93160</v>
      </c>
      <c r="O34" s="54">
        <f t="shared" si="9"/>
        <v>94748982</v>
      </c>
      <c r="P34" s="34">
        <f t="shared" si="9"/>
        <v>412495</v>
      </c>
      <c r="Q34" s="8">
        <f t="shared" si="9"/>
        <v>383480002</v>
      </c>
      <c r="R34" s="8">
        <f t="shared" si="9"/>
        <v>289442</v>
      </c>
      <c r="S34" s="8">
        <f t="shared" si="9"/>
        <v>268512277</v>
      </c>
      <c r="T34" s="8">
        <f t="shared" si="9"/>
        <v>123053</v>
      </c>
      <c r="U34" s="9">
        <f t="shared" si="9"/>
        <v>114967725</v>
      </c>
    </row>
    <row r="35" spans="1:21" ht="27" customHeight="1">
      <c r="A35" s="89"/>
      <c r="B35" s="134"/>
      <c r="C35" s="28" t="s">
        <v>35</v>
      </c>
      <c r="D35" s="35">
        <f t="shared" ref="D35:E46" si="10">F35+H35</f>
        <v>0</v>
      </c>
      <c r="E35" s="10">
        <f t="shared" si="10"/>
        <v>0</v>
      </c>
      <c r="F35" s="10">
        <v>0</v>
      </c>
      <c r="G35" s="10">
        <v>0</v>
      </c>
      <c r="H35" s="10">
        <v>0</v>
      </c>
      <c r="I35" s="11">
        <v>0</v>
      </c>
      <c r="J35" s="55">
        <f t="shared" ref="J35:K46" si="11">L35+N35</f>
        <v>0</v>
      </c>
      <c r="K35" s="56">
        <f t="shared" si="11"/>
        <v>0</v>
      </c>
      <c r="L35" s="56">
        <v>0</v>
      </c>
      <c r="M35" s="56">
        <v>0</v>
      </c>
      <c r="N35" s="56">
        <v>0</v>
      </c>
      <c r="O35" s="57">
        <v>0</v>
      </c>
      <c r="P35" s="35">
        <f t="shared" ref="P35:Q46" si="12">R35+T35</f>
        <v>0</v>
      </c>
      <c r="Q35" s="10">
        <f t="shared" si="12"/>
        <v>0</v>
      </c>
      <c r="R35" s="10">
        <v>0</v>
      </c>
      <c r="S35" s="10">
        <v>0</v>
      </c>
      <c r="T35" s="10">
        <v>0</v>
      </c>
      <c r="U35" s="11">
        <v>0</v>
      </c>
    </row>
    <row r="36" spans="1:21" ht="27" customHeight="1">
      <c r="A36" s="89"/>
      <c r="B36" s="134"/>
      <c r="C36" s="29" t="s">
        <v>36</v>
      </c>
      <c r="D36" s="35">
        <f t="shared" si="10"/>
        <v>894</v>
      </c>
      <c r="E36" s="10">
        <f t="shared" si="10"/>
        <v>807833</v>
      </c>
      <c r="F36" s="10">
        <v>608</v>
      </c>
      <c r="G36" s="10">
        <v>555259</v>
      </c>
      <c r="H36" s="10">
        <v>286</v>
      </c>
      <c r="I36" s="11">
        <v>252574</v>
      </c>
      <c r="J36" s="55">
        <f t="shared" si="11"/>
        <v>910</v>
      </c>
      <c r="K36" s="56">
        <f t="shared" si="11"/>
        <v>791099</v>
      </c>
      <c r="L36" s="56">
        <v>544</v>
      </c>
      <c r="M36" s="56">
        <v>465909</v>
      </c>
      <c r="N36" s="56">
        <v>366</v>
      </c>
      <c r="O36" s="57">
        <v>325190</v>
      </c>
      <c r="P36" s="35">
        <f t="shared" si="12"/>
        <v>1016</v>
      </c>
      <c r="Q36" s="10">
        <f t="shared" si="12"/>
        <v>802030</v>
      </c>
      <c r="R36" s="10">
        <v>605</v>
      </c>
      <c r="S36" s="10">
        <v>459661</v>
      </c>
      <c r="T36" s="10">
        <v>411</v>
      </c>
      <c r="U36" s="11">
        <v>342369</v>
      </c>
    </row>
    <row r="37" spans="1:21" ht="27" customHeight="1">
      <c r="A37" s="89"/>
      <c r="B37" s="134"/>
      <c r="C37" s="29" t="s">
        <v>37</v>
      </c>
      <c r="D37" s="35">
        <f t="shared" si="10"/>
        <v>13003</v>
      </c>
      <c r="E37" s="10">
        <f t="shared" si="10"/>
        <v>13402489</v>
      </c>
      <c r="F37" s="10">
        <v>6657</v>
      </c>
      <c r="G37" s="10">
        <v>6477330</v>
      </c>
      <c r="H37" s="10">
        <v>6346</v>
      </c>
      <c r="I37" s="11">
        <v>6925159</v>
      </c>
      <c r="J37" s="55">
        <f t="shared" si="11"/>
        <v>12111</v>
      </c>
      <c r="K37" s="56">
        <f t="shared" si="11"/>
        <v>12790890</v>
      </c>
      <c r="L37" s="56">
        <v>6207</v>
      </c>
      <c r="M37" s="56">
        <v>6179646</v>
      </c>
      <c r="N37" s="56">
        <v>5904</v>
      </c>
      <c r="O37" s="57">
        <v>6611244</v>
      </c>
      <c r="P37" s="35">
        <f t="shared" si="12"/>
        <v>17437</v>
      </c>
      <c r="Q37" s="10">
        <f t="shared" si="12"/>
        <v>16805914</v>
      </c>
      <c r="R37" s="10">
        <v>8495</v>
      </c>
      <c r="S37" s="10">
        <v>7602352</v>
      </c>
      <c r="T37" s="10">
        <v>8942</v>
      </c>
      <c r="U37" s="11">
        <v>9203562</v>
      </c>
    </row>
    <row r="38" spans="1:21" ht="27" customHeight="1">
      <c r="A38" s="89"/>
      <c r="B38" s="134"/>
      <c r="C38" s="29" t="s">
        <v>38</v>
      </c>
      <c r="D38" s="35">
        <f t="shared" si="10"/>
        <v>62943</v>
      </c>
      <c r="E38" s="10">
        <f t="shared" si="10"/>
        <v>66516209</v>
      </c>
      <c r="F38" s="10">
        <v>41829</v>
      </c>
      <c r="G38" s="10">
        <v>42860072</v>
      </c>
      <c r="H38" s="10">
        <v>21114</v>
      </c>
      <c r="I38" s="11">
        <v>23656137</v>
      </c>
      <c r="J38" s="55">
        <f t="shared" si="11"/>
        <v>55942</v>
      </c>
      <c r="K38" s="56">
        <f t="shared" si="11"/>
        <v>59591354</v>
      </c>
      <c r="L38" s="56">
        <v>37793</v>
      </c>
      <c r="M38" s="56">
        <v>39114341</v>
      </c>
      <c r="N38" s="56">
        <v>18149</v>
      </c>
      <c r="O38" s="57">
        <v>20477013</v>
      </c>
      <c r="P38" s="35">
        <f t="shared" si="12"/>
        <v>78402</v>
      </c>
      <c r="Q38" s="10">
        <f t="shared" si="12"/>
        <v>78260370</v>
      </c>
      <c r="R38" s="10">
        <v>54478</v>
      </c>
      <c r="S38" s="10">
        <v>52902279</v>
      </c>
      <c r="T38" s="10">
        <v>23924</v>
      </c>
      <c r="U38" s="11">
        <v>25358091</v>
      </c>
    </row>
    <row r="39" spans="1:21" ht="27" customHeight="1">
      <c r="A39" s="89"/>
      <c r="B39" s="134"/>
      <c r="C39" s="29" t="s">
        <v>39</v>
      </c>
      <c r="D39" s="35">
        <f t="shared" si="10"/>
        <v>72012</v>
      </c>
      <c r="E39" s="10">
        <f t="shared" si="10"/>
        <v>74137516</v>
      </c>
      <c r="F39" s="10">
        <v>51614</v>
      </c>
      <c r="G39" s="10">
        <v>51718468</v>
      </c>
      <c r="H39" s="10">
        <v>20398</v>
      </c>
      <c r="I39" s="11">
        <v>22419048</v>
      </c>
      <c r="J39" s="55">
        <f t="shared" si="11"/>
        <v>61542</v>
      </c>
      <c r="K39" s="56">
        <f t="shared" si="11"/>
        <v>63540571</v>
      </c>
      <c r="L39" s="56">
        <v>43977</v>
      </c>
      <c r="M39" s="56">
        <v>44502828</v>
      </c>
      <c r="N39" s="56">
        <v>17565</v>
      </c>
      <c r="O39" s="57">
        <v>19037743</v>
      </c>
      <c r="P39" s="35">
        <f t="shared" si="12"/>
        <v>82461</v>
      </c>
      <c r="Q39" s="10">
        <f t="shared" si="12"/>
        <v>79784591</v>
      </c>
      <c r="R39" s="10">
        <v>60896</v>
      </c>
      <c r="S39" s="10">
        <v>58402578</v>
      </c>
      <c r="T39" s="10">
        <v>21565</v>
      </c>
      <c r="U39" s="11">
        <v>21382013</v>
      </c>
    </row>
    <row r="40" spans="1:21" ht="27" customHeight="1">
      <c r="A40" s="89"/>
      <c r="B40" s="134"/>
      <c r="C40" s="29" t="s">
        <v>40</v>
      </c>
      <c r="D40" s="35">
        <f t="shared" si="10"/>
        <v>53306</v>
      </c>
      <c r="E40" s="10">
        <f t="shared" si="10"/>
        <v>52418079</v>
      </c>
      <c r="F40" s="10">
        <v>37459</v>
      </c>
      <c r="G40" s="10">
        <v>36216319</v>
      </c>
      <c r="H40" s="10">
        <v>15847</v>
      </c>
      <c r="I40" s="11">
        <v>16201760</v>
      </c>
      <c r="J40" s="55">
        <f t="shared" si="11"/>
        <v>48140</v>
      </c>
      <c r="K40" s="56">
        <f t="shared" si="11"/>
        <v>47202099</v>
      </c>
      <c r="L40" s="56">
        <v>33675</v>
      </c>
      <c r="M40" s="56">
        <v>32598505</v>
      </c>
      <c r="N40" s="56">
        <v>14465</v>
      </c>
      <c r="O40" s="57">
        <v>14603594</v>
      </c>
      <c r="P40" s="35">
        <f t="shared" si="12"/>
        <v>66727</v>
      </c>
      <c r="Q40" s="10">
        <f t="shared" si="12"/>
        <v>61206002</v>
      </c>
      <c r="R40" s="10">
        <v>47772</v>
      </c>
      <c r="S40" s="10">
        <v>43898984</v>
      </c>
      <c r="T40" s="10">
        <v>18955</v>
      </c>
      <c r="U40" s="11">
        <v>17307018</v>
      </c>
    </row>
    <row r="41" spans="1:21" ht="27" customHeight="1">
      <c r="A41" s="89"/>
      <c r="B41" s="134"/>
      <c r="C41" s="29" t="s">
        <v>41</v>
      </c>
      <c r="D41" s="35">
        <f t="shared" si="10"/>
        <v>45112</v>
      </c>
      <c r="E41" s="10">
        <f t="shared" si="10"/>
        <v>42780216</v>
      </c>
      <c r="F41" s="10">
        <v>30776</v>
      </c>
      <c r="G41" s="10">
        <v>29022270</v>
      </c>
      <c r="H41" s="10">
        <v>14336</v>
      </c>
      <c r="I41" s="11">
        <v>13757946</v>
      </c>
      <c r="J41" s="55">
        <f t="shared" si="11"/>
        <v>42421</v>
      </c>
      <c r="K41" s="56">
        <f t="shared" si="11"/>
        <v>40418739</v>
      </c>
      <c r="L41" s="56">
        <v>28896</v>
      </c>
      <c r="M41" s="56">
        <v>27531152</v>
      </c>
      <c r="N41" s="56">
        <v>13525</v>
      </c>
      <c r="O41" s="57">
        <v>12887587</v>
      </c>
      <c r="P41" s="35">
        <f t="shared" si="12"/>
        <v>60649</v>
      </c>
      <c r="Q41" s="10">
        <f t="shared" si="12"/>
        <v>53779740</v>
      </c>
      <c r="R41" s="10">
        <v>41963</v>
      </c>
      <c r="S41" s="10">
        <v>37597545</v>
      </c>
      <c r="T41" s="10">
        <v>18686</v>
      </c>
      <c r="U41" s="11">
        <v>16182195</v>
      </c>
    </row>
    <row r="42" spans="1:21" ht="27" customHeight="1">
      <c r="A42" s="89"/>
      <c r="B42" s="134"/>
      <c r="C42" s="29" t="s">
        <v>42</v>
      </c>
      <c r="D42" s="35">
        <f t="shared" si="10"/>
        <v>39171</v>
      </c>
      <c r="E42" s="10">
        <f t="shared" si="10"/>
        <v>36524929</v>
      </c>
      <c r="F42" s="10">
        <v>26578</v>
      </c>
      <c r="G42" s="10">
        <v>25037444</v>
      </c>
      <c r="H42" s="10">
        <v>12593</v>
      </c>
      <c r="I42" s="11">
        <v>11487485</v>
      </c>
      <c r="J42" s="55">
        <f t="shared" si="11"/>
        <v>36603</v>
      </c>
      <c r="K42" s="56">
        <f t="shared" si="11"/>
        <v>34296958</v>
      </c>
      <c r="L42" s="56">
        <v>25201</v>
      </c>
      <c r="M42" s="56">
        <v>24013599</v>
      </c>
      <c r="N42" s="56">
        <v>11402</v>
      </c>
      <c r="O42" s="57">
        <v>10283359</v>
      </c>
      <c r="P42" s="35">
        <f t="shared" si="12"/>
        <v>50599</v>
      </c>
      <c r="Q42" s="10">
        <f t="shared" si="12"/>
        <v>44250587</v>
      </c>
      <c r="R42" s="10">
        <v>35134</v>
      </c>
      <c r="S42" s="10">
        <v>31362448</v>
      </c>
      <c r="T42" s="10">
        <v>15465</v>
      </c>
      <c r="U42" s="11">
        <v>12888139</v>
      </c>
    </row>
    <row r="43" spans="1:21" ht="27" customHeight="1">
      <c r="A43" s="89"/>
      <c r="B43" s="134"/>
      <c r="C43" s="29" t="s">
        <v>43</v>
      </c>
      <c r="D43" s="35">
        <f t="shared" si="10"/>
        <v>29095</v>
      </c>
      <c r="E43" s="10">
        <f t="shared" si="10"/>
        <v>27081951</v>
      </c>
      <c r="F43" s="10">
        <v>20651</v>
      </c>
      <c r="G43" s="10">
        <v>19614071</v>
      </c>
      <c r="H43" s="10">
        <v>8444</v>
      </c>
      <c r="I43" s="11">
        <v>7467880</v>
      </c>
      <c r="J43" s="55">
        <f t="shared" si="11"/>
        <v>27046</v>
      </c>
      <c r="K43" s="56">
        <f t="shared" si="11"/>
        <v>25427380</v>
      </c>
      <c r="L43" s="56">
        <v>19289</v>
      </c>
      <c r="M43" s="56">
        <v>18573697</v>
      </c>
      <c r="N43" s="56">
        <v>7757</v>
      </c>
      <c r="O43" s="57">
        <v>6853683</v>
      </c>
      <c r="P43" s="35">
        <f t="shared" si="12"/>
        <v>36050</v>
      </c>
      <c r="Q43" s="10">
        <f t="shared" si="12"/>
        <v>31579867</v>
      </c>
      <c r="R43" s="10">
        <v>25719</v>
      </c>
      <c r="S43" s="10">
        <v>23208340</v>
      </c>
      <c r="T43" s="10">
        <v>10331</v>
      </c>
      <c r="U43" s="11">
        <v>8371527</v>
      </c>
    </row>
    <row r="44" spans="1:21" ht="27" customHeight="1">
      <c r="A44" s="89"/>
      <c r="B44" s="134"/>
      <c r="C44" s="29" t="s">
        <v>44</v>
      </c>
      <c r="D44" s="35">
        <f t="shared" si="10"/>
        <v>15837</v>
      </c>
      <c r="E44" s="10">
        <f t="shared" si="10"/>
        <v>15081581</v>
      </c>
      <c r="F44" s="10">
        <v>11912</v>
      </c>
      <c r="G44" s="10">
        <v>11572761</v>
      </c>
      <c r="H44" s="10">
        <v>3925</v>
      </c>
      <c r="I44" s="11">
        <v>3508820</v>
      </c>
      <c r="J44" s="55">
        <f t="shared" si="11"/>
        <v>14026</v>
      </c>
      <c r="K44" s="56">
        <f t="shared" si="11"/>
        <v>13284479</v>
      </c>
      <c r="L44" s="56">
        <v>10597</v>
      </c>
      <c r="M44" s="56">
        <v>10220567</v>
      </c>
      <c r="N44" s="56">
        <v>3429</v>
      </c>
      <c r="O44" s="57">
        <v>3063912</v>
      </c>
      <c r="P44" s="35">
        <f t="shared" si="12"/>
        <v>16376</v>
      </c>
      <c r="Q44" s="10">
        <f t="shared" si="12"/>
        <v>14451317</v>
      </c>
      <c r="R44" s="10">
        <v>12221</v>
      </c>
      <c r="S44" s="10">
        <v>11071973</v>
      </c>
      <c r="T44" s="10">
        <v>4155</v>
      </c>
      <c r="U44" s="11">
        <v>3379344</v>
      </c>
    </row>
    <row r="45" spans="1:21" ht="27" customHeight="1">
      <c r="A45" s="89"/>
      <c r="B45" s="134"/>
      <c r="C45" s="29" t="s">
        <v>45</v>
      </c>
      <c r="D45" s="35">
        <f t="shared" si="10"/>
        <v>2663</v>
      </c>
      <c r="E45" s="10">
        <f t="shared" si="10"/>
        <v>2628035</v>
      </c>
      <c r="F45" s="10">
        <v>2052</v>
      </c>
      <c r="G45" s="10">
        <v>2021248</v>
      </c>
      <c r="H45" s="10">
        <v>611</v>
      </c>
      <c r="I45" s="11">
        <v>606787</v>
      </c>
      <c r="J45" s="55">
        <f t="shared" si="11"/>
        <v>2097</v>
      </c>
      <c r="K45" s="56">
        <f t="shared" si="11"/>
        <v>2092472</v>
      </c>
      <c r="L45" s="56">
        <v>1620</v>
      </c>
      <c r="M45" s="56">
        <v>1617408</v>
      </c>
      <c r="N45" s="56">
        <v>477</v>
      </c>
      <c r="O45" s="57">
        <v>475064</v>
      </c>
      <c r="P45" s="35">
        <f t="shared" si="12"/>
        <v>2204</v>
      </c>
      <c r="Q45" s="10">
        <f t="shared" si="12"/>
        <v>2007923</v>
      </c>
      <c r="R45" s="10">
        <v>1711</v>
      </c>
      <c r="S45" s="10">
        <v>1569629</v>
      </c>
      <c r="T45" s="10">
        <v>493</v>
      </c>
      <c r="U45" s="11">
        <v>438294</v>
      </c>
    </row>
    <row r="46" spans="1:21" ht="27" customHeight="1" thickBot="1">
      <c r="A46" s="90"/>
      <c r="B46" s="135"/>
      <c r="C46" s="30" t="s">
        <v>30</v>
      </c>
      <c r="D46" s="36">
        <f t="shared" si="10"/>
        <v>590</v>
      </c>
      <c r="E46" s="12">
        <f t="shared" si="10"/>
        <v>628257</v>
      </c>
      <c r="F46" s="12">
        <v>472</v>
      </c>
      <c r="G46" s="12">
        <v>502695</v>
      </c>
      <c r="H46" s="12">
        <v>118</v>
      </c>
      <c r="I46" s="13">
        <v>125562</v>
      </c>
      <c r="J46" s="58">
        <f t="shared" si="11"/>
        <v>622</v>
      </c>
      <c r="K46" s="59">
        <f t="shared" si="11"/>
        <v>661953</v>
      </c>
      <c r="L46" s="59">
        <v>501</v>
      </c>
      <c r="M46" s="59">
        <v>531360</v>
      </c>
      <c r="N46" s="59">
        <v>121</v>
      </c>
      <c r="O46" s="60">
        <v>130593</v>
      </c>
      <c r="P46" s="36">
        <f t="shared" si="12"/>
        <v>574</v>
      </c>
      <c r="Q46" s="12">
        <f t="shared" si="12"/>
        <v>551661</v>
      </c>
      <c r="R46" s="12">
        <v>448</v>
      </c>
      <c r="S46" s="12">
        <v>436488</v>
      </c>
      <c r="T46" s="12">
        <v>126</v>
      </c>
      <c r="U46" s="13">
        <v>115173</v>
      </c>
    </row>
  </sheetData>
  <mergeCells count="21">
    <mergeCell ref="P4:Q4"/>
    <mergeCell ref="R4:S4"/>
    <mergeCell ref="T4:U4"/>
    <mergeCell ref="A6:A33"/>
    <mergeCell ref="B6:B33"/>
    <mergeCell ref="J1:O1"/>
    <mergeCell ref="P1:U1"/>
    <mergeCell ref="D1:I1"/>
    <mergeCell ref="A34:A46"/>
    <mergeCell ref="B34:B46"/>
    <mergeCell ref="P3:U3"/>
    <mergeCell ref="D4:E4"/>
    <mergeCell ref="F4:G4"/>
    <mergeCell ref="H4:I4"/>
    <mergeCell ref="J4:K4"/>
    <mergeCell ref="L4:M4"/>
    <mergeCell ref="N4:O4"/>
    <mergeCell ref="A3:A5"/>
    <mergeCell ref="B3:C5"/>
    <mergeCell ref="D3:I3"/>
    <mergeCell ref="J3:O3"/>
  </mergeCells>
  <phoneticPr fontId="13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1" manualBreakCount="1">
    <brk id="33" max="16383" man="1"/>
  </rowBreaks>
  <colBreaks count="2" manualBreakCount="2">
    <brk id="9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6</vt:i4>
      </vt:variant>
    </vt:vector>
  </HeadingPairs>
  <TitlesOfParts>
    <vt:vector size="12" baseType="lpstr">
      <vt:lpstr>111年5至12月~112年職保</vt:lpstr>
      <vt:lpstr>111年1至4月勞保</vt:lpstr>
      <vt:lpstr>104年~110年</vt:lpstr>
      <vt:lpstr>100年~103年</vt:lpstr>
      <vt:lpstr>99年</vt:lpstr>
      <vt:lpstr>96年~98年</vt:lpstr>
      <vt:lpstr>'100年~103年'!Print_Titles</vt:lpstr>
      <vt:lpstr>'104年~110年'!Print_Titles</vt:lpstr>
      <vt:lpstr>'111年1至4月勞保'!Print_Titles</vt:lpstr>
      <vt:lpstr>'111年5至12月~112年職保'!Print_Titles</vt:lpstr>
      <vt:lpstr>'96年~98年'!Print_Titles</vt:lpstr>
      <vt:lpstr>'99年'!Print_Titles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2021-03-11T06:24:55Z</dcterms:created>
  <dcterms:modified xsi:type="dcterms:W3CDTF">2024-03-07T02:57:15Z</dcterms:modified>
</cp:coreProperties>
</file>