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5D425E6A-FEAD-488B-AFB7-52F24ED345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20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20" l="1"/>
  <c r="F17" i="20" s="1"/>
  <c r="H17" i="20"/>
  <c r="E17" i="20"/>
  <c r="C17" i="20"/>
  <c r="F16" i="20"/>
  <c r="H14" i="20"/>
  <c r="F14" i="20"/>
  <c r="E14" i="20"/>
  <c r="C14" i="20"/>
  <c r="H12" i="20"/>
  <c r="G12" i="20"/>
  <c r="F12" i="20"/>
  <c r="E12" i="20"/>
  <c r="D12" i="20"/>
  <c r="C12" i="20"/>
  <c r="H11" i="20"/>
  <c r="H10" i="20" s="1"/>
  <c r="F11" i="20"/>
  <c r="F10" i="20" s="1"/>
  <c r="E11" i="20"/>
  <c r="E10" i="20" s="1"/>
  <c r="C11" i="20"/>
  <c r="C10" i="20" s="1"/>
  <c r="G5" i="20"/>
  <c r="F4" i="20"/>
  <c r="C12" i="2" l="1"/>
  <c r="G18" i="16"/>
  <c r="E23" i="16" l="1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<sst xmlns="http://schemas.openxmlformats.org/spreadsheetml/2006/main" count="308" uniqueCount="139">
  <si>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</si>
  <si>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</si>
  <si>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</si>
  <si>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</si>
  <si>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</si>
  <si>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</si>
  <si>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</si>
  <si>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</si>
  <si>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</si>
  <si>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</si>
  <si>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</si>
  <si>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</si>
  <si>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</si>
  <si>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</si>
  <si>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</si>
  <si>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</si>
  <si>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</si>
  <si>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</si>
  <si>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</si>
  <si>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</si>
  <si>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</si>
  <si>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</si>
  <si>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</si>
  <si>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</si>
  <si>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</si>
  <si>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</si>
  <si>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</si>
  <si>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</si>
  <si>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</si>
  <si>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</si>
  <si>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</si>
  <si>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</si>
  <si>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</si>
  <si>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</si>
  <si>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</si>
  <si>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</si>
  <si>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</si>
  <si>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</si>
  <si>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</si>
  <si>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</si>
  <si>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</si>
  <si>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</si>
  <si>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</si>
  <si>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</si>
  <si>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</si>
  <si>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</si>
  <si>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</si>
  <si>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</si>
  <si>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</si>
  <si>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</si>
  <si>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</si>
  <si>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</si>
  <si>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</si>
  <si>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</si>
  <si>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</si>
  <si>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</si>
  <si>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</si>
  <si>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</si>
  <si>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</si>
  <si>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</si>
  <si>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</si>
  <si>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</si>
  <si>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</si>
  <si>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</si>
  <si>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</si>
  <si>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</si>
  <si>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</si>
  <si>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</si>
  <si>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</si>
  <si>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</si>
  <si>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</si>
  <si>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</si>
  <si>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</si>
  <si>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</si>
  <si>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</si>
  <si>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</si>
  <si>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</si>
  <si>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</si>
  <si>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</si>
  <si>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</si>
  <si>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</si>
  <si>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</si>
  <si>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</si>
  <si>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</si>
  <si>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</si>
  <si>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</si>
  <si>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</si>
  <si>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</si>
  <si>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</si>
  <si>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</si>
  <si>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</si>
  <si>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</si>
  <si>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</si>
  <si>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</si>
  <si>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</si>
  <si>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</si>
  <si>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</si>
  <si>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</si>
  <si>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</si>
  <si>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</si>
  <si>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</si>
  <si>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</si>
  <si>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</si>
  <si>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</si>
  <si>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</si>
  <si>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</si>
  <si>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</si>
  <si>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</si>
  <si>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</si>
  <si>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</si>
  <si>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</si>
  <si>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</si>
  <si>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</si>
  <si>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</si>
  <si>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</si>
  <si>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</si>
  <si>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</si>
  <si>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</si>
  <si>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</si>
  <si>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</si>
  <si>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</si>
  <si>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</si>
  <si>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</si>
  <si>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</si>
  <si>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</si>
  <si>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</si>
  <si>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</si>
  <si>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</si>
  <si>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1,759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9,450,534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46,089,496</t>
    </r>
    <r>
      <rPr>
        <sz val="12"/>
        <rFont val="微軟正黑體"/>
        <family val="2"/>
        <charset val="136"/>
      </rPr>
      <t>元；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</si>
  <si>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555,918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</si>
  <si>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</si>
  <si>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</si>
  <si>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7,492,102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1,126,087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</si>
  <si>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5.71 %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</si>
  <si>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</si>
  <si>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</si>
  <si>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</si>
  <si>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</rPr>
      <t xml:space="preserve"> 1,014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436,251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1,865,049</t>
    </r>
    <r>
      <rPr>
        <sz val="12"/>
        <color rgb="FF000000"/>
        <rFont val="微軟正黑體"/>
        <family val="2"/>
        <charset val="136"/>
      </rPr>
      <t>元；首發件數不含勞併國。</t>
    </r>
  </si>
  <si>
    <t>【勞工職業災害保險及保護】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</si>
</sst>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9"/>
      <name val="新細明體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7" fontId="1" fillId="0" borderId="61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6" fontId="3" fillId="2" borderId="15" xfId="2" applyNumberFormat="1" applyFont="1" applyFill="1" applyBorder="1" applyAlignment="1">
      <alignment horizontal="center" vertical="center"/>
    </xf>
    <xf numFmtId="177" fontId="1" fillId="0" borderId="5" xfId="2" applyNumberFormat="1" applyFont="1" applyBorder="1">
      <alignment vertical="center"/>
    </xf>
    <xf numFmtId="177" fontId="1" fillId="0" borderId="3" xfId="2" applyNumberFormat="1" applyFont="1" applyBorder="1">
      <alignment vertical="center"/>
    </xf>
    <xf numFmtId="177" fontId="1" fillId="0" borderId="3" xfId="2" applyNumberFormat="1" applyFont="1" applyBorder="1" applyAlignment="1">
      <alignment horizontal="left" vertical="center" indent="3"/>
    </xf>
    <xf numFmtId="177" fontId="1" fillId="0" borderId="10" xfId="2" applyNumberFormat="1" applyFont="1" applyBorder="1">
      <alignment vertical="center"/>
    </xf>
    <xf numFmtId="177" fontId="1" fillId="0" borderId="4" xfId="2" applyNumberFormat="1" applyFont="1" applyBorder="1">
      <alignment vertical="center"/>
    </xf>
    <xf numFmtId="177" fontId="1" fillId="0" borderId="20" xfId="2" applyNumberFormat="1" applyFont="1" applyBorder="1">
      <alignment vertical="center"/>
    </xf>
    <xf numFmtId="177" fontId="1" fillId="0" borderId="21" xfId="2" applyNumberFormat="1" applyFont="1" applyBorder="1">
      <alignment vertical="center"/>
    </xf>
    <xf numFmtId="177" fontId="1" fillId="0" borderId="22" xfId="2" applyNumberFormat="1" applyFont="1" applyBorder="1">
      <alignment vertical="center"/>
    </xf>
    <xf numFmtId="177" fontId="1" fillId="0" borderId="24" xfId="2" applyNumberFormat="1" applyFont="1" applyBorder="1">
      <alignment vertical="center"/>
    </xf>
    <xf numFmtId="177" fontId="1" fillId="0" borderId="25" xfId="2" applyNumberFormat="1" applyFont="1" applyBorder="1">
      <alignment vertical="center"/>
    </xf>
    <xf numFmtId="177" fontId="1" fillId="0" borderId="26" xfId="2" applyNumberFormat="1" applyFont="1" applyBorder="1">
      <alignment vertical="center"/>
    </xf>
    <xf numFmtId="177" fontId="1" fillId="0" borderId="48" xfId="2" applyNumberFormat="1" applyFont="1" applyBorder="1" applyAlignment="1">
      <alignment horizontal="left" vertical="center" indent="3"/>
    </xf>
    <xf numFmtId="177" fontId="1" fillId="0" borderId="56" xfId="2" applyNumberFormat="1" applyFont="1" applyBorder="1">
      <alignment vertical="center"/>
    </xf>
    <xf numFmtId="176" fontId="1" fillId="0" borderId="60" xfId="2" applyNumberFormat="1" applyFont="1" applyBorder="1">
      <alignment vertical="center"/>
    </xf>
    <xf numFmtId="176" fontId="1" fillId="0" borderId="3" xfId="2" applyNumberFormat="1" applyFont="1" applyBorder="1">
      <alignment vertical="center"/>
    </xf>
    <xf numFmtId="176" fontId="1" fillId="0" borderId="65" xfId="2" applyNumberFormat="1" applyFont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27" xfId="2" applyNumberFormat="1" applyFont="1" applyFill="1" applyBorder="1">
      <alignment vertical="center"/>
    </xf>
    <xf numFmtId="177" fontId="1" fillId="0" borderId="28" xfId="2" applyNumberFormat="1" applyFont="1" applyFill="1" applyBorder="1">
      <alignment vertical="center"/>
    </xf>
    <xf numFmtId="177" fontId="1" fillId="0" borderId="29" xfId="2" applyNumberFormat="1" applyFont="1" applyFill="1" applyBorder="1">
      <alignment vertical="center"/>
    </xf>
    <xf numFmtId="177" fontId="1" fillId="0" borderId="31" xfId="2" applyNumberFormat="1" applyFont="1" applyFill="1" applyBorder="1">
      <alignment vertical="center"/>
    </xf>
    <xf numFmtId="177" fontId="1" fillId="0" borderId="32" xfId="2" applyNumberFormat="1" applyFont="1" applyFill="1" applyBorder="1">
      <alignment vertical="center"/>
    </xf>
    <xf numFmtId="177" fontId="1" fillId="0" borderId="33" xfId="2" applyNumberFormat="1" applyFont="1" applyFill="1" applyBorder="1">
      <alignment vertical="center"/>
    </xf>
    <xf numFmtId="177" fontId="1" fillId="0" borderId="39" xfId="2" applyNumberFormat="1" applyFont="1" applyFill="1" applyBorder="1">
      <alignment vertical="center"/>
    </xf>
    <xf numFmtId="177" fontId="1" fillId="0" borderId="40" xfId="2" applyNumberFormat="1" applyFont="1" applyFill="1" applyBorder="1">
      <alignment vertical="center"/>
    </xf>
    <xf numFmtId="177" fontId="1" fillId="0" borderId="41" xfId="2" applyNumberFormat="1" applyFont="1" applyFill="1" applyBorder="1">
      <alignment vertical="center"/>
    </xf>
    <xf numFmtId="177" fontId="1" fillId="0" borderId="49" xfId="2" applyNumberFormat="1" applyFont="1" applyFill="1" applyBorder="1">
      <alignment vertical="center"/>
    </xf>
    <xf numFmtId="177" fontId="1" fillId="0" borderId="0" xfId="2" applyNumberFormat="1" applyFont="1" applyFill="1" applyAlignment="1">
      <alignment horizontal="left" vertical="center" indent="3"/>
    </xf>
    <xf numFmtId="177" fontId="1" fillId="0" borderId="67" xfId="2" applyNumberFormat="1" applyFont="1" applyFill="1" applyBorder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>
      <alignment vertical="center"/>
    </xf>
    <xf numFmtId="0" fontId="0" fillId="0" borderId="43" xfId="0" applyBorder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>
      <alignment vertical="center"/>
    </xf>
    <xf numFmtId="0" fontId="0" fillId="0" borderId="7" xfId="0" applyBorder="1">
      <alignment vertical="center"/>
    </xf>
    <xf numFmtId="0" fontId="3" fillId="0" borderId="11" xfId="2" applyFont="1" applyBorder="1">
      <alignment vertical="center"/>
    </xf>
    <xf numFmtId="0" fontId="0" fillId="0" borderId="8" xfId="0" applyBorder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10" xfId="2" applyFont="1" applyBorder="1">
      <alignment vertical="center"/>
    </xf>
    <xf numFmtId="0" fontId="0" fillId="0" borderId="5" xfId="0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78" t="s">
        <v>0</v>
      </c>
      <c r="B1" s="179"/>
      <c r="C1" s="179"/>
      <c r="D1" s="179"/>
      <c r="E1" s="179"/>
      <c r="F1" s="179"/>
      <c r="G1" s="180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0"/>
      <c r="B2" s="181" t="s">
        <v>1</v>
      </c>
      <c r="C2" s="181"/>
      <c r="D2" s="181"/>
      <c r="E2" s="181" t="s">
        <v>2</v>
      </c>
      <c r="F2" s="181"/>
      <c r="G2" s="181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18" t="s">
        <v>3</v>
      </c>
      <c r="B3" s="119" t="s">
        <v>4</v>
      </c>
      <c r="C3" s="120" t="s">
        <v>5</v>
      </c>
      <c r="D3" s="121" t="s">
        <v>6</v>
      </c>
      <c r="E3" s="119" t="s">
        <v>4</v>
      </c>
      <c r="F3" s="120" t="s">
        <v>5</v>
      </c>
      <c r="G3" s="121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608398</v>
      </c>
      <c r="C4" s="78"/>
      <c r="D4" s="79"/>
      <c r="E4" s="77">
        <f>B4</f>
        <v>608398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2">
        <v>10428703</v>
      </c>
      <c r="D5" s="81"/>
      <c r="E5" s="80"/>
      <c r="F5" s="92">
        <f>C5</f>
        <v>10428703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35098</v>
      </c>
      <c r="E6" s="82"/>
      <c r="F6" s="82"/>
      <c r="G6" s="81">
        <v>35059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40537180625</v>
      </c>
      <c r="E7" s="82"/>
      <c r="F7" s="82"/>
      <c r="G7" s="81">
        <v>201917096774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82" t="s">
        <v>10</v>
      </c>
      <c r="B8" s="183" t="s">
        <v>11</v>
      </c>
      <c r="C8" s="184"/>
      <c r="D8" s="185" t="s">
        <v>6</v>
      </c>
      <c r="E8" s="183" t="s">
        <v>11</v>
      </c>
      <c r="F8" s="184"/>
      <c r="G8" s="185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82"/>
      <c r="B9" s="122"/>
      <c r="C9" s="123" t="s">
        <v>82</v>
      </c>
      <c r="D9" s="185"/>
      <c r="E9" s="122"/>
      <c r="F9" s="123" t="s">
        <v>82</v>
      </c>
      <c r="G9" s="18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3">
        <f>B11+B12</f>
        <v>1902896</v>
      </c>
      <c r="C10" s="84"/>
      <c r="D10" s="79">
        <f>D11+D12</f>
        <v>46782829795</v>
      </c>
      <c r="E10" s="93">
        <f>E11+E12</f>
        <v>2073513</v>
      </c>
      <c r="F10" s="84"/>
      <c r="G10" s="79">
        <f>G11+G12</f>
        <v>225655486440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4">
        <f>B13+B14+B16+B19+B22</f>
        <v>46138</v>
      </c>
      <c r="C11" s="85"/>
      <c r="D11" s="95">
        <f>D13+D14+D16+D19+D22</f>
        <v>12107481300</v>
      </c>
      <c r="E11" s="94">
        <f>E13+E14+E16+E19+E22</f>
        <v>216755</v>
      </c>
      <c r="F11" s="85"/>
      <c r="G11" s="95">
        <f>G13+G14+G16+G19+G22</f>
        <v>54411863138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6">
        <f t="shared" ref="B12:G12" si="0">B17+B20+B23</f>
        <v>1856758</v>
      </c>
      <c r="C12" s="97">
        <f t="shared" si="0"/>
        <v>12219</v>
      </c>
      <c r="D12" s="98">
        <f t="shared" si="0"/>
        <v>34675348495</v>
      </c>
      <c r="E12" s="96">
        <f t="shared" si="0"/>
        <v>1856758</v>
      </c>
      <c r="F12" s="97">
        <f t="shared" si="0"/>
        <v>70127</v>
      </c>
      <c r="G12" s="98">
        <f t="shared" si="0"/>
        <v>171243623302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85</v>
      </c>
      <c r="B13" s="141">
        <v>9102</v>
      </c>
      <c r="C13" s="99"/>
      <c r="D13" s="142">
        <v>643040830</v>
      </c>
      <c r="E13" s="141">
        <v>43050</v>
      </c>
      <c r="F13" s="99"/>
      <c r="G13" s="142">
        <v>3018095926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0">
        <v>12821</v>
      </c>
      <c r="C14" s="83"/>
      <c r="D14" s="101">
        <v>106423168</v>
      </c>
      <c r="E14" s="100">
        <v>57157</v>
      </c>
      <c r="F14" s="83"/>
      <c r="G14" s="101">
        <v>476839662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0">
        <f>B16+B17</f>
        <v>7181</v>
      </c>
      <c r="C15" s="83"/>
      <c r="D15" s="101">
        <f>D16+D17</f>
        <v>526067184</v>
      </c>
      <c r="E15" s="100">
        <f>E16+E17</f>
        <v>14391</v>
      </c>
      <c r="F15" s="83"/>
      <c r="G15" s="101">
        <f>G16+G17</f>
        <v>2318846130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2124</v>
      </c>
      <c r="C16" s="73"/>
      <c r="D16" s="86">
        <v>468023697</v>
      </c>
      <c r="E16" s="77">
        <v>9334</v>
      </c>
      <c r="F16" s="73"/>
      <c r="G16" s="86">
        <v>2034098787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86</v>
      </c>
      <c r="B17" s="77">
        <v>5057</v>
      </c>
      <c r="C17" s="73">
        <v>34</v>
      </c>
      <c r="D17" s="86">
        <v>58043487</v>
      </c>
      <c r="E17" s="77">
        <f>B17</f>
        <v>5057</v>
      </c>
      <c r="F17" s="73">
        <v>150</v>
      </c>
      <c r="G17" s="86">
        <v>284747343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87</v>
      </c>
      <c r="B18" s="100">
        <f>B19+B20</f>
        <v>1808829</v>
      </c>
      <c r="C18" s="83"/>
      <c r="D18" s="101">
        <f>D19+D20</f>
        <v>42190393915</v>
      </c>
      <c r="E18" s="100">
        <f>E19+E20</f>
        <v>1838832</v>
      </c>
      <c r="F18" s="83"/>
      <c r="G18" s="101">
        <f>G19+G20</f>
        <v>203974801610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8485</v>
      </c>
      <c r="C19" s="73"/>
      <c r="D19" s="86">
        <v>8223649498</v>
      </c>
      <c r="E19" s="77">
        <v>38488</v>
      </c>
      <c r="F19" s="73"/>
      <c r="G19" s="86">
        <v>36194827611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1800344</v>
      </c>
      <c r="C20" s="73">
        <v>11484</v>
      </c>
      <c r="D20" s="86">
        <v>33966744417</v>
      </c>
      <c r="E20" s="77">
        <f>B20</f>
        <v>1800344</v>
      </c>
      <c r="F20" s="73">
        <v>66821</v>
      </c>
      <c r="G20" s="86">
        <v>167779973999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0">
        <f>B22+B23</f>
        <v>64963</v>
      </c>
      <c r="C21" s="83"/>
      <c r="D21" s="101">
        <f>D22+D23</f>
        <v>3316904698</v>
      </c>
      <c r="E21" s="100">
        <f>E22+E23</f>
        <v>120083</v>
      </c>
      <c r="F21" s="83"/>
      <c r="G21" s="101">
        <f>G22+G23</f>
        <v>15866903112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13606</v>
      </c>
      <c r="C22" s="73"/>
      <c r="D22" s="86">
        <v>2666344107</v>
      </c>
      <c r="E22" s="77">
        <v>68726</v>
      </c>
      <c r="F22" s="73"/>
      <c r="G22" s="86">
        <v>12688001152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2" t="s">
        <v>19</v>
      </c>
      <c r="B23" s="103">
        <v>51357</v>
      </c>
      <c r="C23" s="143">
        <v>701</v>
      </c>
      <c r="D23" s="144">
        <v>650560591</v>
      </c>
      <c r="E23" s="103">
        <f>B23</f>
        <v>51357</v>
      </c>
      <c r="F23" s="143">
        <v>3156</v>
      </c>
      <c r="G23" s="144">
        <v>3178901960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12" t="s">
        <v>105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12" t="s">
        <v>128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12" t="s">
        <v>104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12" t="s">
        <v>107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108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&amp;C&amp;"微軟正黑體,粗體"&amp;16勞工保險局113年5月統計提要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CB53-C2FA-444D-B8CD-D0950FABA451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226" t="s">
        <v>138</v>
      </c>
      <c r="B1" s="226"/>
      <c r="C1" s="227"/>
      <c r="D1" s="227"/>
      <c r="E1" s="227"/>
      <c r="F1" s="227"/>
      <c r="G1" s="227"/>
      <c r="H1" s="228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229"/>
      <c r="B2" s="230"/>
      <c r="C2" s="181" t="s">
        <v>1</v>
      </c>
      <c r="D2" s="181"/>
      <c r="E2" s="181"/>
      <c r="F2" s="181" t="s">
        <v>2</v>
      </c>
      <c r="G2" s="181"/>
      <c r="H2" s="181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31" t="s">
        <v>83</v>
      </c>
      <c r="B3" s="232"/>
      <c r="C3" s="135" t="s">
        <v>4</v>
      </c>
      <c r="D3" s="136" t="s">
        <v>5</v>
      </c>
      <c r="E3" s="148" t="s">
        <v>6</v>
      </c>
      <c r="F3" s="135" t="s">
        <v>4</v>
      </c>
      <c r="G3" s="136" t="s">
        <v>5</v>
      </c>
      <c r="H3" s="148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233" t="s">
        <v>63</v>
      </c>
      <c r="B4" s="234"/>
      <c r="C4" s="106">
        <v>822667</v>
      </c>
      <c r="D4" s="78"/>
      <c r="E4" s="79"/>
      <c r="F4" s="106">
        <f>C4</f>
        <v>822667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218" t="s">
        <v>88</v>
      </c>
      <c r="B5" s="219"/>
      <c r="C5" s="80"/>
      <c r="D5" s="165">
        <v>11157653</v>
      </c>
      <c r="E5" s="81"/>
      <c r="F5" s="80"/>
      <c r="G5" s="165">
        <f>D5</f>
        <v>11157653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218" t="s">
        <v>8</v>
      </c>
      <c r="B6" s="219"/>
      <c r="C6" s="165"/>
      <c r="D6" s="165"/>
      <c r="E6" s="81">
        <v>40060</v>
      </c>
      <c r="F6" s="165"/>
      <c r="G6" s="165"/>
      <c r="H6" s="81">
        <v>39942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220" t="s">
        <v>9</v>
      </c>
      <c r="B7" s="221"/>
      <c r="C7" s="165"/>
      <c r="D7" s="165"/>
      <c r="E7" s="81">
        <v>829279846</v>
      </c>
      <c r="F7" s="165"/>
      <c r="G7" s="165"/>
      <c r="H7" s="81">
        <v>4125866740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222" t="s">
        <v>89</v>
      </c>
      <c r="B8" s="223"/>
      <c r="C8" s="183" t="s">
        <v>11</v>
      </c>
      <c r="D8" s="184"/>
      <c r="E8" s="185" t="s">
        <v>6</v>
      </c>
      <c r="F8" s="183" t="s">
        <v>11</v>
      </c>
      <c r="G8" s="184"/>
      <c r="H8" s="185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224"/>
      <c r="B9" s="225"/>
      <c r="C9" s="122"/>
      <c r="D9" s="123" t="s">
        <v>82</v>
      </c>
      <c r="E9" s="185"/>
      <c r="F9" s="122"/>
      <c r="G9" s="123" t="s">
        <v>82</v>
      </c>
      <c r="H9" s="18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210" t="s">
        <v>12</v>
      </c>
      <c r="B10" s="211"/>
      <c r="C10" s="152">
        <f>C11+C12</f>
        <v>7886</v>
      </c>
      <c r="D10" s="153"/>
      <c r="E10" s="149">
        <f>E11+E12</f>
        <v>469960193</v>
      </c>
      <c r="F10" s="152">
        <f>F11+F12</f>
        <v>895629</v>
      </c>
      <c r="G10" s="153"/>
      <c r="H10" s="149">
        <f>H11+H12</f>
        <v>3825740865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212" t="s">
        <v>13</v>
      </c>
      <c r="B11" s="213"/>
      <c r="C11" s="154">
        <f>C13+C15+C18+C20+C21</f>
        <v>5040</v>
      </c>
      <c r="D11" s="155"/>
      <c r="E11" s="156">
        <f>E13+E15+E18+E20+E21</f>
        <v>426785609</v>
      </c>
      <c r="F11" s="154">
        <f>F13+F15+F18+F20+F21</f>
        <v>892783</v>
      </c>
      <c r="G11" s="155"/>
      <c r="H11" s="156">
        <f>H13+H15+H18+H20+H21</f>
        <v>3616118865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214" t="s">
        <v>14</v>
      </c>
      <c r="B12" s="215"/>
      <c r="C12" s="157">
        <f t="shared" ref="C12:H12" si="0">C16+C19</f>
        <v>2846</v>
      </c>
      <c r="D12" s="158">
        <f t="shared" si="0"/>
        <v>40</v>
      </c>
      <c r="E12" s="159">
        <f t="shared" si="0"/>
        <v>43174584</v>
      </c>
      <c r="F12" s="157">
        <f t="shared" si="0"/>
        <v>2846</v>
      </c>
      <c r="G12" s="158">
        <f t="shared" si="0"/>
        <v>185</v>
      </c>
      <c r="H12" s="159">
        <f t="shared" si="0"/>
        <v>209622000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216" t="s">
        <v>16</v>
      </c>
      <c r="B13" s="217"/>
      <c r="C13" s="166">
        <v>4829</v>
      </c>
      <c r="D13" s="167"/>
      <c r="E13" s="168">
        <v>316942380</v>
      </c>
      <c r="F13" s="166">
        <v>24593</v>
      </c>
      <c r="G13" s="167"/>
      <c r="H13" s="168">
        <v>1598640387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204" t="s">
        <v>90</v>
      </c>
      <c r="B14" s="205"/>
      <c r="C14" s="106">
        <f>C15+C16</f>
        <v>879</v>
      </c>
      <c r="D14" s="165"/>
      <c r="E14" s="81">
        <f>E15+E16</f>
        <v>67215109</v>
      </c>
      <c r="F14" s="106">
        <f>F15+F16</f>
        <v>1453</v>
      </c>
      <c r="G14" s="165"/>
      <c r="H14" s="81">
        <f>H15+H16</f>
        <v>330726248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206" t="s">
        <v>18</v>
      </c>
      <c r="B15" s="207"/>
      <c r="C15" s="106">
        <v>152</v>
      </c>
      <c r="D15" s="165"/>
      <c r="E15" s="81">
        <v>55528764</v>
      </c>
      <c r="F15" s="106">
        <v>726</v>
      </c>
      <c r="G15" s="165"/>
      <c r="H15" s="81">
        <v>274756739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208" t="s">
        <v>91</v>
      </c>
      <c r="B16" s="209"/>
      <c r="C16" s="106">
        <v>727</v>
      </c>
      <c r="D16" s="165">
        <v>10</v>
      </c>
      <c r="E16" s="81">
        <v>11686345</v>
      </c>
      <c r="F16" s="106">
        <f>C16</f>
        <v>727</v>
      </c>
      <c r="G16" s="165">
        <v>49</v>
      </c>
      <c r="H16" s="81">
        <v>55969509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204" t="s">
        <v>20</v>
      </c>
      <c r="B17" s="205"/>
      <c r="C17" s="169">
        <f>C18+C19</f>
        <v>2178</v>
      </c>
      <c r="D17" s="170"/>
      <c r="E17" s="171">
        <f>E18+E19</f>
        <v>79365664</v>
      </c>
      <c r="F17" s="169">
        <f>F18+F19</f>
        <v>2340</v>
      </c>
      <c r="G17" s="170"/>
      <c r="H17" s="171">
        <f>H18+H19</f>
        <v>340639761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206" t="s">
        <v>18</v>
      </c>
      <c r="B18" s="207"/>
      <c r="C18" s="106">
        <v>59</v>
      </c>
      <c r="D18" s="165"/>
      <c r="E18" s="81">
        <v>47877425</v>
      </c>
      <c r="F18" s="106">
        <v>221</v>
      </c>
      <c r="G18" s="165"/>
      <c r="H18" s="81">
        <v>186987270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208" t="s">
        <v>91</v>
      </c>
      <c r="B19" s="209"/>
      <c r="C19" s="106">
        <v>2119</v>
      </c>
      <c r="D19" s="165">
        <v>30</v>
      </c>
      <c r="E19" s="81">
        <v>31488239</v>
      </c>
      <c r="F19" s="106">
        <f>C19</f>
        <v>2119</v>
      </c>
      <c r="G19" s="165">
        <v>136</v>
      </c>
      <c r="H19" s="81">
        <v>153652491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194" t="s">
        <v>92</v>
      </c>
      <c r="B20" s="195"/>
      <c r="C20" s="166">
        <v>0</v>
      </c>
      <c r="D20" s="167"/>
      <c r="E20" s="168">
        <v>978421</v>
      </c>
      <c r="F20" s="166">
        <v>5</v>
      </c>
      <c r="G20" s="167"/>
      <c r="H20" s="168">
        <v>3135194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196" t="s">
        <v>80</v>
      </c>
      <c r="B21" s="197"/>
      <c r="C21" s="172">
        <v>0</v>
      </c>
      <c r="D21" s="173"/>
      <c r="E21" s="174">
        <v>5458619</v>
      </c>
      <c r="F21" s="172">
        <v>867238</v>
      </c>
      <c r="G21" s="173"/>
      <c r="H21" s="174">
        <v>1552599275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98" t="s">
        <v>93</v>
      </c>
      <c r="B22" s="199"/>
      <c r="C22" s="200" t="s">
        <v>11</v>
      </c>
      <c r="D22" s="201"/>
      <c r="E22" s="148" t="s">
        <v>6</v>
      </c>
      <c r="F22" s="200" t="s">
        <v>11</v>
      </c>
      <c r="G22" s="201"/>
      <c r="H22" s="148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202" t="s">
        <v>94</v>
      </c>
      <c r="B23" s="203"/>
      <c r="C23" s="160"/>
      <c r="D23" s="175">
        <v>0</v>
      </c>
      <c r="E23" s="145">
        <v>0</v>
      </c>
      <c r="F23" s="104"/>
      <c r="G23" s="175">
        <v>114092</v>
      </c>
      <c r="H23" s="145">
        <v>114367440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86" t="s">
        <v>95</v>
      </c>
      <c r="B24" s="105" t="s">
        <v>96</v>
      </c>
      <c r="C24" s="150"/>
      <c r="D24" s="176">
        <v>1</v>
      </c>
      <c r="E24" s="81">
        <v>420</v>
      </c>
      <c r="F24" s="165"/>
      <c r="G24" s="176">
        <v>5</v>
      </c>
      <c r="H24" s="81">
        <v>16554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87"/>
      <c r="B25" s="105" t="s">
        <v>97</v>
      </c>
      <c r="C25" s="151"/>
      <c r="D25" s="165">
        <v>1</v>
      </c>
      <c r="E25" s="81">
        <v>132000</v>
      </c>
      <c r="F25" s="176"/>
      <c r="G25" s="165">
        <v>11</v>
      </c>
      <c r="H25" s="81">
        <v>5493117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87"/>
      <c r="B26" s="105" t="s">
        <v>98</v>
      </c>
      <c r="C26" s="150"/>
      <c r="D26" s="165">
        <v>0</v>
      </c>
      <c r="E26" s="81">
        <v>0</v>
      </c>
      <c r="F26" s="165"/>
      <c r="G26" s="165">
        <v>1</v>
      </c>
      <c r="H26" s="81">
        <v>131742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88"/>
      <c r="B27" s="105" t="s">
        <v>99</v>
      </c>
      <c r="C27" s="150"/>
      <c r="D27" s="165">
        <v>0</v>
      </c>
      <c r="E27" s="81">
        <v>13083</v>
      </c>
      <c r="F27" s="165"/>
      <c r="G27" s="165">
        <v>1</v>
      </c>
      <c r="H27" s="81">
        <v>62683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188"/>
      <c r="B28" s="105" t="s">
        <v>123</v>
      </c>
      <c r="C28" s="150"/>
      <c r="D28" s="165">
        <v>0</v>
      </c>
      <c r="E28" s="81">
        <v>0</v>
      </c>
      <c r="F28" s="165"/>
      <c r="G28" s="165">
        <v>1</v>
      </c>
      <c r="H28" s="81">
        <v>200000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189" t="s">
        <v>125</v>
      </c>
      <c r="B29" s="107" t="s">
        <v>100</v>
      </c>
      <c r="C29" s="161"/>
      <c r="D29" s="108">
        <v>668</v>
      </c>
      <c r="E29" s="146">
        <v>10644000</v>
      </c>
      <c r="F29" s="108"/>
      <c r="G29" s="108">
        <v>3587</v>
      </c>
      <c r="H29" s="146">
        <v>58134000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190"/>
      <c r="B30" s="109" t="s">
        <v>99</v>
      </c>
      <c r="C30" s="162"/>
      <c r="D30" s="110">
        <v>7</v>
      </c>
      <c r="E30" s="147">
        <v>2022401</v>
      </c>
      <c r="F30" s="110"/>
      <c r="G30" s="110">
        <v>36</v>
      </c>
      <c r="H30" s="147">
        <v>8780401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189" t="s">
        <v>126</v>
      </c>
      <c r="B31" s="105" t="s">
        <v>99</v>
      </c>
      <c r="C31" s="163"/>
      <c r="D31" s="165">
        <v>0</v>
      </c>
      <c r="E31" s="81">
        <v>26166</v>
      </c>
      <c r="F31" s="165"/>
      <c r="G31" s="165">
        <v>1</v>
      </c>
      <c r="H31" s="81">
        <v>112966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191"/>
      <c r="B32" s="105" t="s">
        <v>101</v>
      </c>
      <c r="C32" s="163"/>
      <c r="D32" s="165">
        <v>1</v>
      </c>
      <c r="E32" s="81">
        <v>475200</v>
      </c>
      <c r="F32" s="165"/>
      <c r="G32" s="165">
        <v>7</v>
      </c>
      <c r="H32" s="81">
        <v>5200479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186"/>
      <c r="B33" s="105" t="s">
        <v>102</v>
      </c>
      <c r="C33" s="163"/>
      <c r="D33" s="165">
        <v>5</v>
      </c>
      <c r="E33" s="81">
        <v>6036300</v>
      </c>
      <c r="F33" s="165"/>
      <c r="G33" s="165">
        <v>13</v>
      </c>
      <c r="H33" s="81">
        <v>15436800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192" t="s">
        <v>103</v>
      </c>
      <c r="B34" s="193"/>
      <c r="C34" s="164"/>
      <c r="D34" s="91"/>
      <c r="E34" s="177">
        <v>1704042</v>
      </c>
      <c r="F34" s="91"/>
      <c r="G34" s="91"/>
      <c r="H34" s="177">
        <v>6865511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12" t="s">
        <v>130</v>
      </c>
      <c r="B35" s="113"/>
      <c r="C35" s="114"/>
    </row>
    <row r="36" spans="1:1006" x14ac:dyDescent="0.25">
      <c r="A36" s="112" t="s">
        <v>129</v>
      </c>
      <c r="B36" s="112"/>
      <c r="C36" s="114"/>
    </row>
    <row r="37" spans="1:1006" x14ac:dyDescent="0.25">
      <c r="A37" s="137" t="s">
        <v>127</v>
      </c>
      <c r="B37" s="113"/>
      <c r="C37" s="114"/>
    </row>
    <row r="38" spans="1:1006" x14ac:dyDescent="0.25">
      <c r="A38" s="75" t="s">
        <v>109</v>
      </c>
      <c r="B38" s="113"/>
      <c r="C38" s="114"/>
    </row>
    <row r="39" spans="1:1006" x14ac:dyDescent="0.25">
      <c r="A39" s="137"/>
    </row>
    <row r="40" spans="1:1006" x14ac:dyDescent="0.25">
      <c r="A40" s="75"/>
      <c r="B40" s="113"/>
      <c r="C40" s="114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21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&amp;C&amp;"微軟正黑體,粗體"&amp;16勞工保險局113年5月統計提要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5" t="s">
        <v>21</v>
      </c>
      <c r="B1" s="236"/>
      <c r="C1" s="236"/>
      <c r="D1" s="236"/>
      <c r="E1" s="236"/>
      <c r="F1" s="236"/>
      <c r="G1" s="237"/>
    </row>
    <row r="2" spans="1:7" ht="22.5" customHeight="1" thickTop="1" thickBot="1" x14ac:dyDescent="0.3">
      <c r="A2" s="3"/>
      <c r="B2" s="238" t="s">
        <v>1</v>
      </c>
      <c r="C2" s="238"/>
      <c r="D2" s="238"/>
      <c r="E2" s="238" t="s">
        <v>2</v>
      </c>
      <c r="F2" s="238"/>
      <c r="G2" s="238"/>
    </row>
    <row r="3" spans="1:7" ht="32.1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</row>
    <row r="4" spans="1:7" ht="18" customHeight="1" thickTop="1" x14ac:dyDescent="0.25">
      <c r="A4" s="4" t="s">
        <v>63</v>
      </c>
      <c r="B4" s="19">
        <v>570853</v>
      </c>
      <c r="C4" s="20"/>
      <c r="D4" s="7"/>
      <c r="E4" s="19">
        <f>B4</f>
        <v>570853</v>
      </c>
      <c r="F4" s="20"/>
      <c r="G4" s="7"/>
    </row>
    <row r="5" spans="1:7" ht="18" customHeight="1" x14ac:dyDescent="0.25">
      <c r="A5" s="8" t="s">
        <v>64</v>
      </c>
      <c r="B5" s="21"/>
      <c r="C5" s="22">
        <v>7353544</v>
      </c>
      <c r="D5" s="11"/>
      <c r="E5" s="21"/>
      <c r="F5" s="22">
        <f>C5</f>
        <v>7353544</v>
      </c>
      <c r="G5" s="11"/>
    </row>
    <row r="6" spans="1:7" ht="18" customHeight="1" x14ac:dyDescent="0.25">
      <c r="A6" s="8" t="s">
        <v>8</v>
      </c>
      <c r="B6" s="5"/>
      <c r="C6" s="10"/>
      <c r="D6" s="11">
        <v>36451</v>
      </c>
      <c r="E6" s="13"/>
      <c r="F6" s="13"/>
      <c r="G6" s="11">
        <v>36389</v>
      </c>
    </row>
    <row r="7" spans="1:7" ht="18" customHeight="1" thickBot="1" x14ac:dyDescent="0.3">
      <c r="A7" s="23" t="s">
        <v>9</v>
      </c>
      <c r="B7" s="24"/>
      <c r="C7" s="25"/>
      <c r="D7" s="14">
        <v>2707824857</v>
      </c>
      <c r="E7" s="26"/>
      <c r="F7" s="26"/>
      <c r="G7" s="14">
        <v>13479950927</v>
      </c>
    </row>
    <row r="8" spans="1:7" ht="19.5" customHeight="1" thickTop="1" thickBot="1" x14ac:dyDescent="0.3">
      <c r="A8" s="242" t="s">
        <v>10</v>
      </c>
      <c r="B8" s="240" t="s">
        <v>11</v>
      </c>
      <c r="C8" s="240"/>
      <c r="D8" s="240" t="s">
        <v>6</v>
      </c>
      <c r="E8" s="240" t="s">
        <v>11</v>
      </c>
      <c r="F8" s="241"/>
      <c r="G8" s="245" t="s">
        <v>6</v>
      </c>
    </row>
    <row r="9" spans="1:7" ht="17.25" thickBot="1" x14ac:dyDescent="0.3">
      <c r="A9" s="243"/>
      <c r="B9" s="128"/>
      <c r="C9" s="129" t="s">
        <v>22</v>
      </c>
      <c r="D9" s="244"/>
      <c r="E9" s="128"/>
      <c r="F9" s="134" t="s">
        <v>22</v>
      </c>
      <c r="G9" s="246"/>
    </row>
    <row r="10" spans="1:7" ht="18" customHeight="1" thickTop="1" x14ac:dyDescent="0.25">
      <c r="A10" s="27" t="s">
        <v>12</v>
      </c>
      <c r="B10" s="15">
        <f t="shared" ref="B10:G10" si="0">SUM(B11:B15)</f>
        <v>148527</v>
      </c>
      <c r="C10" s="16">
        <f t="shared" si="0"/>
        <v>34268</v>
      </c>
      <c r="D10" s="28">
        <f t="shared" si="0"/>
        <v>2226383519</v>
      </c>
      <c r="E10" s="15">
        <f t="shared" si="0"/>
        <v>623107</v>
      </c>
      <c r="F10" s="16">
        <f t="shared" si="0"/>
        <v>142338</v>
      </c>
      <c r="G10" s="28">
        <f t="shared" si="0"/>
        <v>10281402202</v>
      </c>
    </row>
    <row r="11" spans="1:7" ht="18" customHeight="1" x14ac:dyDescent="0.25">
      <c r="A11" s="12" t="s">
        <v>23</v>
      </c>
      <c r="B11" s="5">
        <v>38124</v>
      </c>
      <c r="C11" s="10">
        <v>7830</v>
      </c>
      <c r="D11" s="17">
        <v>982103130</v>
      </c>
      <c r="E11" s="29">
        <v>188080</v>
      </c>
      <c r="F11" s="30">
        <v>38401</v>
      </c>
      <c r="G11" s="31">
        <v>4841518199</v>
      </c>
    </row>
    <row r="12" spans="1:7" ht="18" customHeight="1" x14ac:dyDescent="0.25">
      <c r="A12" s="12" t="s">
        <v>24</v>
      </c>
      <c r="B12" s="5">
        <v>2610</v>
      </c>
      <c r="C12" s="10">
        <f>B12</f>
        <v>2610</v>
      </c>
      <c r="D12" s="17">
        <v>151178476</v>
      </c>
      <c r="E12" s="5">
        <v>12907</v>
      </c>
      <c r="F12" s="10">
        <v>12907</v>
      </c>
      <c r="G12" s="17">
        <v>739922796</v>
      </c>
    </row>
    <row r="13" spans="1:7" ht="18" customHeight="1" x14ac:dyDescent="0.25">
      <c r="A13" s="12" t="s">
        <v>25</v>
      </c>
      <c r="B13" s="5">
        <v>2490</v>
      </c>
      <c r="C13" s="10">
        <v>1087</v>
      </c>
      <c r="D13" s="17">
        <v>64381409</v>
      </c>
      <c r="E13" s="5">
        <v>8678</v>
      </c>
      <c r="F13" s="10">
        <v>2847</v>
      </c>
      <c r="G13" s="17">
        <v>220929557</v>
      </c>
    </row>
    <row r="14" spans="1:7" ht="18" customHeight="1" x14ac:dyDescent="0.25">
      <c r="A14" s="12" t="s">
        <v>26</v>
      </c>
      <c r="B14" s="5">
        <v>44396</v>
      </c>
      <c r="C14" s="10">
        <v>8501</v>
      </c>
      <c r="D14" s="17">
        <v>977237895</v>
      </c>
      <c r="E14" s="5">
        <v>197627</v>
      </c>
      <c r="F14" s="10">
        <v>40137</v>
      </c>
      <c r="G14" s="17">
        <v>4297422300</v>
      </c>
    </row>
    <row r="15" spans="1:7" ht="18" customHeight="1" thickBot="1" x14ac:dyDescent="0.3">
      <c r="A15" s="32" t="s">
        <v>27</v>
      </c>
      <c r="B15" s="87">
        <v>60907</v>
      </c>
      <c r="C15" s="88">
        <v>14240</v>
      </c>
      <c r="D15" s="89">
        <v>51482609</v>
      </c>
      <c r="E15" s="87">
        <v>215815</v>
      </c>
      <c r="F15" s="88">
        <v>48046</v>
      </c>
      <c r="G15" s="89">
        <v>181609350</v>
      </c>
    </row>
    <row r="16" spans="1:7" ht="15.75" customHeight="1" thickTop="1" x14ac:dyDescent="0.25">
      <c r="A16" s="138" t="s">
        <v>131</v>
      </c>
    </row>
    <row r="17" spans="1:7" ht="15.75" customHeight="1" x14ac:dyDescent="0.25">
      <c r="A17" s="140"/>
    </row>
    <row r="18" spans="1:7" ht="9" customHeight="1" x14ac:dyDescent="0.25">
      <c r="A18" s="18"/>
    </row>
    <row r="19" spans="1:7" ht="23.1" customHeight="1" thickBot="1" x14ac:dyDescent="0.3">
      <c r="A19" s="235" t="s">
        <v>37</v>
      </c>
      <c r="B19" s="236"/>
      <c r="C19" s="236"/>
      <c r="D19" s="236"/>
      <c r="E19" s="236"/>
      <c r="F19" s="236"/>
      <c r="G19" s="237"/>
    </row>
    <row r="20" spans="1:7" ht="22.5" customHeight="1" thickTop="1" thickBot="1" x14ac:dyDescent="0.3">
      <c r="A20" s="3"/>
      <c r="B20" s="238" t="s">
        <v>1</v>
      </c>
      <c r="C20" s="238"/>
      <c r="D20" s="238"/>
      <c r="E20" s="238" t="s">
        <v>2</v>
      </c>
      <c r="F20" s="238"/>
      <c r="G20" s="238"/>
    </row>
    <row r="21" spans="1:7" ht="32.1" customHeight="1" thickTop="1" thickBot="1" x14ac:dyDescent="0.3">
      <c r="A21" s="124" t="s">
        <v>29</v>
      </c>
      <c r="B21" s="125" t="s">
        <v>4</v>
      </c>
      <c r="C21" s="126" t="s">
        <v>5</v>
      </c>
      <c r="D21" s="127" t="s">
        <v>6</v>
      </c>
      <c r="E21" s="125" t="s">
        <v>4</v>
      </c>
      <c r="F21" s="126" t="s">
        <v>5</v>
      </c>
      <c r="G21" s="127" t="s">
        <v>6</v>
      </c>
    </row>
    <row r="22" spans="1:7" ht="18" customHeight="1" thickTop="1" x14ac:dyDescent="0.25">
      <c r="A22" s="4" t="s">
        <v>65</v>
      </c>
      <c r="B22" s="15">
        <v>583782</v>
      </c>
      <c r="C22" s="6"/>
      <c r="D22" s="7"/>
      <c r="E22" s="15">
        <f>B22</f>
        <v>583782</v>
      </c>
      <c r="F22" s="6"/>
      <c r="G22" s="7"/>
    </row>
    <row r="23" spans="1:7" ht="18" customHeight="1" x14ac:dyDescent="0.25">
      <c r="A23" s="8" t="s">
        <v>66</v>
      </c>
      <c r="B23" s="9"/>
      <c r="C23" s="22">
        <v>7574215</v>
      </c>
      <c r="D23" s="11"/>
      <c r="E23" s="9"/>
      <c r="F23" s="22">
        <f>C23</f>
        <v>7574215</v>
      </c>
      <c r="G23" s="11"/>
    </row>
    <row r="24" spans="1:7" ht="18" customHeight="1" x14ac:dyDescent="0.25">
      <c r="A24" s="8" t="s">
        <v>75</v>
      </c>
      <c r="B24" s="21"/>
      <c r="C24" s="13"/>
      <c r="D24" s="11">
        <v>45363</v>
      </c>
      <c r="E24" s="21"/>
      <c r="F24" s="13"/>
      <c r="G24" s="11">
        <v>45140</v>
      </c>
    </row>
    <row r="25" spans="1:7" ht="18" customHeight="1" thickBot="1" x14ac:dyDescent="0.3">
      <c r="A25" s="23" t="s">
        <v>31</v>
      </c>
      <c r="B25" s="34"/>
      <c r="C25" s="26"/>
      <c r="D25" s="14">
        <v>24968829683</v>
      </c>
      <c r="E25" s="34"/>
      <c r="F25" s="26"/>
      <c r="G25" s="14">
        <v>123428284455</v>
      </c>
    </row>
    <row r="26" spans="1:7" ht="19.5" customHeight="1" thickTop="1" thickBot="1" x14ac:dyDescent="0.3">
      <c r="A26" s="239" t="s">
        <v>38</v>
      </c>
      <c r="B26" s="240" t="s">
        <v>11</v>
      </c>
      <c r="C26" s="241"/>
      <c r="D26" s="247" t="s">
        <v>6</v>
      </c>
      <c r="E26" s="240" t="s">
        <v>11</v>
      </c>
      <c r="F26" s="241"/>
      <c r="G26" s="247" t="s">
        <v>6</v>
      </c>
    </row>
    <row r="27" spans="1:7" ht="17.25" customHeight="1" thickTop="1" thickBot="1" x14ac:dyDescent="0.3">
      <c r="A27" s="239"/>
      <c r="B27" s="128"/>
      <c r="C27" s="134" t="s">
        <v>39</v>
      </c>
      <c r="D27" s="247"/>
      <c r="E27" s="128"/>
      <c r="F27" s="134" t="s">
        <v>39</v>
      </c>
      <c r="G27" s="247"/>
    </row>
    <row r="28" spans="1:7" ht="18" customHeight="1" thickTop="1" x14ac:dyDescent="0.25">
      <c r="A28" s="27" t="s">
        <v>33</v>
      </c>
      <c r="B28" s="35">
        <f t="shared" ref="B28:G28" si="1">SUM(B29:B32)</f>
        <v>32624</v>
      </c>
      <c r="C28" s="36">
        <f t="shared" si="1"/>
        <v>821</v>
      </c>
      <c r="D28" s="36">
        <f t="shared" si="1"/>
        <v>5569020591</v>
      </c>
      <c r="E28" s="35">
        <f t="shared" si="1"/>
        <v>84106</v>
      </c>
      <c r="F28" s="36">
        <f t="shared" si="1"/>
        <v>3882</v>
      </c>
      <c r="G28" s="37">
        <f t="shared" si="1"/>
        <v>25072447265</v>
      </c>
    </row>
    <row r="29" spans="1:7" ht="18" customHeight="1" x14ac:dyDescent="0.25">
      <c r="A29" s="12" t="s">
        <v>40</v>
      </c>
      <c r="B29" s="29">
        <v>8591</v>
      </c>
      <c r="C29" s="30"/>
      <c r="D29" s="31">
        <v>4230318310</v>
      </c>
      <c r="E29" s="29">
        <v>43180</v>
      </c>
      <c r="F29" s="30"/>
      <c r="G29" s="31">
        <v>20591740915</v>
      </c>
    </row>
    <row r="30" spans="1:7" ht="18" customHeight="1" x14ac:dyDescent="0.25">
      <c r="A30" s="12" t="s">
        <v>41</v>
      </c>
      <c r="B30" s="5">
        <v>3225</v>
      </c>
      <c r="C30" s="10"/>
      <c r="D30" s="17">
        <v>806381698</v>
      </c>
      <c r="E30" s="5">
        <v>9431</v>
      </c>
      <c r="F30" s="10"/>
      <c r="G30" s="17">
        <v>2904833363</v>
      </c>
    </row>
    <row r="31" spans="1:7" ht="18" customHeight="1" x14ac:dyDescent="0.25">
      <c r="A31" s="12" t="s">
        <v>42</v>
      </c>
      <c r="B31" s="5">
        <v>2625</v>
      </c>
      <c r="C31" s="10"/>
      <c r="D31" s="17">
        <v>192556822</v>
      </c>
      <c r="E31" s="5">
        <v>12359</v>
      </c>
      <c r="F31" s="10"/>
      <c r="G31" s="17">
        <v>926416066</v>
      </c>
    </row>
    <row r="32" spans="1:7" ht="18" customHeight="1" thickBot="1" x14ac:dyDescent="0.3">
      <c r="A32" s="32" t="s">
        <v>76</v>
      </c>
      <c r="B32" s="24">
        <v>18183</v>
      </c>
      <c r="C32" s="25">
        <v>821</v>
      </c>
      <c r="D32" s="33">
        <v>339763761</v>
      </c>
      <c r="E32" s="24">
        <v>19136</v>
      </c>
      <c r="F32" s="25">
        <v>3882</v>
      </c>
      <c r="G32" s="33">
        <v>649456921</v>
      </c>
    </row>
    <row r="33" spans="1:1006" ht="15.75" customHeight="1" thickTop="1" x14ac:dyDescent="0.25">
      <c r="A33" s="115" t="s">
        <v>132</v>
      </c>
    </row>
    <row r="34" spans="1:1006" ht="15.75" customHeight="1" x14ac:dyDescent="0.25">
      <c r="A34" s="115" t="s">
        <v>133</v>
      </c>
    </row>
    <row r="35" spans="1:1006" ht="15.75" customHeight="1" x14ac:dyDescent="0.25">
      <c r="A35" s="115" t="s">
        <v>134</v>
      </c>
    </row>
    <row r="36" spans="1:1006" s="76" customFormat="1" ht="15.75" customHeight="1" x14ac:dyDescent="0.25">
      <c r="A36" s="112" t="s">
        <v>135</v>
      </c>
      <c r="B36" s="113"/>
      <c r="C36" s="114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109</v>
      </c>
      <c r="B37" s="113"/>
      <c r="C37" s="114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35" t="s">
        <v>28</v>
      </c>
      <c r="B39" s="236"/>
      <c r="C39" s="236"/>
      <c r="D39" s="236"/>
      <c r="E39" s="236"/>
      <c r="F39" s="236"/>
      <c r="G39" s="237"/>
    </row>
    <row r="40" spans="1:1006" ht="22.5" customHeight="1" thickTop="1" thickBot="1" x14ac:dyDescent="0.3">
      <c r="A40" s="51"/>
      <c r="B40" s="238" t="s">
        <v>1</v>
      </c>
      <c r="C40" s="238"/>
      <c r="D40" s="238"/>
      <c r="E40" s="238" t="s">
        <v>2</v>
      </c>
      <c r="F40" s="238"/>
      <c r="G40" s="238"/>
    </row>
    <row r="41" spans="1:1006" ht="32.1" customHeight="1" thickTop="1" thickBot="1" x14ac:dyDescent="0.3">
      <c r="A41" s="124" t="s">
        <v>29</v>
      </c>
      <c r="B41" s="125" t="s">
        <v>4</v>
      </c>
      <c r="C41" s="126" t="s">
        <v>5</v>
      </c>
      <c r="D41" s="127" t="s">
        <v>6</v>
      </c>
      <c r="E41" s="125" t="s">
        <v>4</v>
      </c>
      <c r="F41" s="126" t="s">
        <v>5</v>
      </c>
      <c r="G41" s="127" t="s">
        <v>6</v>
      </c>
    </row>
    <row r="42" spans="1:1006" ht="18" customHeight="1" thickTop="1" x14ac:dyDescent="0.25">
      <c r="A42" s="4" t="s">
        <v>65</v>
      </c>
      <c r="B42" s="15">
        <v>588909</v>
      </c>
      <c r="C42" s="6"/>
      <c r="D42" s="7"/>
      <c r="E42" s="52">
        <f>B42</f>
        <v>588909</v>
      </c>
      <c r="F42" s="6"/>
      <c r="G42" s="37"/>
    </row>
    <row r="43" spans="1:1006" ht="18" customHeight="1" x14ac:dyDescent="0.25">
      <c r="A43" s="8" t="s">
        <v>66</v>
      </c>
      <c r="B43" s="9"/>
      <c r="C43" s="22">
        <v>8110783</v>
      </c>
      <c r="D43" s="11"/>
      <c r="E43" s="9"/>
      <c r="F43" s="22">
        <f>C43</f>
        <v>8110783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36073</v>
      </c>
      <c r="E44" s="29"/>
      <c r="F44" s="30"/>
      <c r="G44" s="31">
        <v>36013</v>
      </c>
    </row>
    <row r="45" spans="1:1006" ht="18" customHeight="1" x14ac:dyDescent="0.25">
      <c r="A45" s="23" t="s">
        <v>31</v>
      </c>
      <c r="B45" s="34"/>
      <c r="C45" s="26"/>
      <c r="D45" s="14">
        <v>73084638</v>
      </c>
      <c r="E45" s="34"/>
      <c r="F45" s="26"/>
      <c r="G45" s="14">
        <v>363615750</v>
      </c>
    </row>
    <row r="46" spans="1:1006" ht="32.1" customHeight="1" thickTop="1" thickBot="1" x14ac:dyDescent="0.3">
      <c r="A46" s="131" t="s">
        <v>32</v>
      </c>
      <c r="B46" s="125" t="s">
        <v>4</v>
      </c>
      <c r="C46" s="126" t="s">
        <v>5</v>
      </c>
      <c r="D46" s="127" t="s">
        <v>6</v>
      </c>
      <c r="E46" s="125" t="s">
        <v>4</v>
      </c>
      <c r="F46" s="126" t="s">
        <v>5</v>
      </c>
      <c r="G46" s="127" t="s">
        <v>6</v>
      </c>
    </row>
    <row r="47" spans="1:1006" ht="18" customHeight="1" thickTop="1" x14ac:dyDescent="0.25">
      <c r="A47" s="27" t="s">
        <v>33</v>
      </c>
      <c r="B47" s="35">
        <v>29</v>
      </c>
      <c r="C47" s="36">
        <v>230</v>
      </c>
      <c r="D47" s="36">
        <f>SUM(D48:D50)</f>
        <v>28747161</v>
      </c>
      <c r="E47" s="35">
        <v>115</v>
      </c>
      <c r="F47" s="36">
        <v>1041</v>
      </c>
      <c r="G47" s="37">
        <f>SUM(G48:G50)</f>
        <v>152449924</v>
      </c>
    </row>
    <row r="48" spans="1:1006" ht="18" customHeight="1" x14ac:dyDescent="0.25">
      <c r="A48" s="12" t="s">
        <v>34</v>
      </c>
      <c r="B48" s="29"/>
      <c r="C48" s="30">
        <v>167</v>
      </c>
      <c r="D48" s="31">
        <v>9281077</v>
      </c>
      <c r="E48" s="29"/>
      <c r="F48" s="30">
        <v>812</v>
      </c>
      <c r="G48" s="31">
        <v>63655138</v>
      </c>
    </row>
    <row r="49" spans="1:7" ht="18" customHeight="1" x14ac:dyDescent="0.25">
      <c r="A49" s="12" t="s">
        <v>35</v>
      </c>
      <c r="B49" s="5"/>
      <c r="C49" s="10">
        <v>1</v>
      </c>
      <c r="D49" s="17">
        <v>326400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224</v>
      </c>
      <c r="D50" s="33">
        <v>19139684</v>
      </c>
      <c r="E50" s="24"/>
      <c r="F50" s="25">
        <v>974</v>
      </c>
      <c r="G50" s="33">
        <v>88204386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120</v>
      </c>
    </row>
    <row r="53" spans="1:7" ht="15.95" customHeight="1" x14ac:dyDescent="0.25">
      <c r="A53" s="65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&amp;C&amp;"微軟正黑體,粗體"&amp;16勞工保險局113年5月統計提要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5" t="s">
        <v>43</v>
      </c>
      <c r="B1" s="236"/>
      <c r="C1" s="236"/>
      <c r="D1" s="236"/>
      <c r="E1" s="236"/>
      <c r="F1" s="236"/>
      <c r="G1" s="237"/>
    </row>
    <row r="2" spans="1:7" ht="22.5" customHeight="1" thickTop="1" thickBot="1" x14ac:dyDescent="0.3">
      <c r="A2" s="111"/>
      <c r="B2" s="238" t="s">
        <v>1</v>
      </c>
      <c r="C2" s="238"/>
      <c r="D2" s="238"/>
      <c r="E2" s="238" t="s">
        <v>2</v>
      </c>
      <c r="F2" s="238"/>
      <c r="G2" s="238"/>
    </row>
    <row r="3" spans="1:7" ht="32.25" customHeight="1" thickTop="1" thickBot="1" x14ac:dyDescent="0.3">
      <c r="A3" s="124" t="s">
        <v>83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896044</v>
      </c>
      <c r="D5" s="31"/>
      <c r="E5" s="29"/>
      <c r="F5" s="22">
        <f>C5</f>
        <v>896044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466586592</v>
      </c>
      <c r="E6" s="26"/>
      <c r="F6" s="26"/>
      <c r="G6" s="14">
        <v>2345516872</v>
      </c>
    </row>
    <row r="7" spans="1:7" ht="25.35" customHeight="1" thickTop="1" thickBot="1" x14ac:dyDescent="0.3">
      <c r="A7" s="131" t="s">
        <v>10</v>
      </c>
      <c r="B7" s="248" t="s">
        <v>11</v>
      </c>
      <c r="C7" s="249"/>
      <c r="D7" s="132" t="s">
        <v>6</v>
      </c>
      <c r="E7" s="248" t="s">
        <v>11</v>
      </c>
      <c r="F7" s="249"/>
      <c r="G7" s="132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3368</v>
      </c>
      <c r="D8" s="56">
        <f>SUM(D9:D11)</f>
        <v>914049200</v>
      </c>
      <c r="E8" s="57"/>
      <c r="F8" s="16">
        <f>SUM(F9:F11)</f>
        <v>16981</v>
      </c>
      <c r="G8" s="56">
        <f>SUM(G9:G11)</f>
        <v>4667472400</v>
      </c>
    </row>
    <row r="9" spans="1:7" ht="18.95" customHeight="1" x14ac:dyDescent="0.25">
      <c r="A9" s="12" t="s">
        <v>15</v>
      </c>
      <c r="B9" s="58"/>
      <c r="C9" s="30">
        <v>183</v>
      </c>
      <c r="D9" s="31">
        <v>11179200</v>
      </c>
      <c r="E9" s="29"/>
      <c r="F9" s="30">
        <v>904</v>
      </c>
      <c r="G9" s="31">
        <v>54672000</v>
      </c>
    </row>
    <row r="10" spans="1:7" ht="18.95" customHeight="1" x14ac:dyDescent="0.25">
      <c r="A10" s="12" t="s">
        <v>44</v>
      </c>
      <c r="B10" s="58"/>
      <c r="C10" s="41">
        <v>426</v>
      </c>
      <c r="D10" s="54">
        <v>60299000</v>
      </c>
      <c r="E10" s="58"/>
      <c r="F10" s="41">
        <v>1861</v>
      </c>
      <c r="G10" s="54">
        <v>271272400</v>
      </c>
    </row>
    <row r="11" spans="1:7" ht="18.95" customHeight="1" thickBot="1" x14ac:dyDescent="0.3">
      <c r="A11" s="32" t="s">
        <v>45</v>
      </c>
      <c r="B11" s="59"/>
      <c r="C11" s="25">
        <v>2759</v>
      </c>
      <c r="D11" s="53">
        <v>842571000</v>
      </c>
      <c r="E11" s="59"/>
      <c r="F11" s="25">
        <v>14216</v>
      </c>
      <c r="G11" s="53">
        <v>4341528000</v>
      </c>
    </row>
    <row r="12" spans="1:7" ht="16.350000000000001" customHeight="1" thickTop="1" x14ac:dyDescent="0.25">
      <c r="A12" s="138" t="s">
        <v>121</v>
      </c>
    </row>
    <row r="13" spans="1:7" ht="13.5" customHeight="1" x14ac:dyDescent="0.25">
      <c r="A13" s="65"/>
    </row>
    <row r="14" spans="1:7" ht="22.5" customHeight="1" thickBot="1" x14ac:dyDescent="0.3">
      <c r="A14" s="235" t="s">
        <v>72</v>
      </c>
      <c r="B14" s="236"/>
      <c r="C14" s="236"/>
      <c r="D14" s="236"/>
      <c r="E14" s="236"/>
      <c r="F14" s="236"/>
      <c r="G14" s="237"/>
    </row>
    <row r="15" spans="1:7" ht="22.5" customHeight="1" thickTop="1" thickBot="1" x14ac:dyDescent="0.3">
      <c r="A15" s="111"/>
      <c r="B15" s="238" t="s">
        <v>1</v>
      </c>
      <c r="C15" s="238"/>
      <c r="D15" s="238"/>
      <c r="E15" s="238" t="s">
        <v>73</v>
      </c>
      <c r="F15" s="238"/>
      <c r="G15" s="238"/>
    </row>
    <row r="16" spans="1:7" ht="32.25" customHeight="1" thickTop="1" thickBot="1" x14ac:dyDescent="0.3">
      <c r="A16" s="124" t="s">
        <v>83</v>
      </c>
      <c r="B16" s="125" t="s">
        <v>4</v>
      </c>
      <c r="C16" s="126" t="s">
        <v>5</v>
      </c>
      <c r="D16" s="127" t="s">
        <v>6</v>
      </c>
      <c r="E16" s="125" t="s">
        <v>4</v>
      </c>
      <c r="F16" s="126" t="s">
        <v>5</v>
      </c>
      <c r="G16" s="127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339722</v>
      </c>
      <c r="D18" s="31"/>
      <c r="E18" s="29"/>
      <c r="F18" s="22">
        <f>C18</f>
        <v>339722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13095677</v>
      </c>
      <c r="E19" s="26"/>
      <c r="F19" s="26"/>
      <c r="G19" s="14">
        <v>65357672</v>
      </c>
    </row>
    <row r="20" spans="1:7" ht="25.35" customHeight="1" thickTop="1" thickBot="1" x14ac:dyDescent="0.3">
      <c r="A20" s="131" t="s">
        <v>10</v>
      </c>
      <c r="B20" s="248" t="s">
        <v>11</v>
      </c>
      <c r="C20" s="249"/>
      <c r="D20" s="132" t="s">
        <v>6</v>
      </c>
      <c r="E20" s="248" t="s">
        <v>11</v>
      </c>
      <c r="F20" s="249"/>
      <c r="G20" s="132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282</v>
      </c>
      <c r="D21" s="56">
        <f>SUM(D22:D24)</f>
        <v>10984728</v>
      </c>
      <c r="E21" s="57"/>
      <c r="F21" s="16">
        <f>SUM(F22:F24)</f>
        <v>1365</v>
      </c>
      <c r="G21" s="56">
        <f>SUM(G22:G24)</f>
        <v>56738848</v>
      </c>
    </row>
    <row r="22" spans="1:7" ht="18.95" customHeight="1" x14ac:dyDescent="0.25">
      <c r="A22" s="12" t="s">
        <v>81</v>
      </c>
      <c r="B22" s="58"/>
      <c r="C22" s="30">
        <v>275</v>
      </c>
      <c r="D22" s="31">
        <v>6700728</v>
      </c>
      <c r="E22" s="29"/>
      <c r="F22" s="30">
        <v>1317</v>
      </c>
      <c r="G22" s="31">
        <v>33110548</v>
      </c>
    </row>
    <row r="23" spans="1:7" ht="18.95" customHeight="1" x14ac:dyDescent="0.25">
      <c r="A23" s="12" t="s">
        <v>44</v>
      </c>
      <c r="B23" s="58"/>
      <c r="C23" s="41">
        <v>0</v>
      </c>
      <c r="D23" s="54">
        <v>0</v>
      </c>
      <c r="E23" s="58"/>
      <c r="F23" s="41">
        <v>13</v>
      </c>
      <c r="G23" s="54">
        <v>2514300</v>
      </c>
    </row>
    <row r="24" spans="1:7" ht="18.95" customHeight="1" thickBot="1" x14ac:dyDescent="0.3">
      <c r="A24" s="32" t="s">
        <v>45</v>
      </c>
      <c r="B24" s="59"/>
      <c r="C24" s="25">
        <v>7</v>
      </c>
      <c r="D24" s="53">
        <v>4284000</v>
      </c>
      <c r="E24" s="59"/>
      <c r="F24" s="25">
        <v>35</v>
      </c>
      <c r="G24" s="53">
        <v>21114000</v>
      </c>
    </row>
    <row r="25" spans="1:7" ht="16.350000000000001" customHeight="1" thickTop="1" x14ac:dyDescent="0.25">
      <c r="A25" s="138" t="s">
        <v>122</v>
      </c>
    </row>
    <row r="26" spans="1:7" ht="13.5" customHeight="1" x14ac:dyDescent="0.25"/>
    <row r="27" spans="1:7" ht="22.5" customHeight="1" thickBot="1" x14ac:dyDescent="0.3">
      <c r="A27" s="235" t="s">
        <v>77</v>
      </c>
      <c r="B27" s="236"/>
      <c r="C27" s="236"/>
      <c r="D27" s="236"/>
      <c r="E27" s="236"/>
      <c r="F27" s="236"/>
      <c r="G27" s="237"/>
    </row>
    <row r="28" spans="1:7" ht="22.5" customHeight="1" thickTop="1" thickBot="1" x14ac:dyDescent="0.3">
      <c r="A28" s="111"/>
      <c r="B28" s="238" t="s">
        <v>1</v>
      </c>
      <c r="C28" s="238"/>
      <c r="D28" s="238"/>
      <c r="E28" s="238" t="s">
        <v>2</v>
      </c>
      <c r="F28" s="238"/>
      <c r="G28" s="238"/>
    </row>
    <row r="29" spans="1:7" ht="32.25" customHeight="1" thickTop="1" thickBot="1" x14ac:dyDescent="0.3">
      <c r="A29" s="124" t="s">
        <v>29</v>
      </c>
      <c r="B29" s="125" t="s">
        <v>4</v>
      </c>
      <c r="C29" s="126" t="s">
        <v>5</v>
      </c>
      <c r="D29" s="127" t="s">
        <v>6</v>
      </c>
      <c r="E29" s="125" t="s">
        <v>4</v>
      </c>
      <c r="F29" s="126" t="s">
        <v>5</v>
      </c>
      <c r="G29" s="127" t="s">
        <v>6</v>
      </c>
    </row>
    <row r="30" spans="1:7" ht="18.95" customHeight="1" thickTop="1" x14ac:dyDescent="0.25">
      <c r="A30" s="4" t="s">
        <v>79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92184</v>
      </c>
      <c r="D31" s="31"/>
      <c r="E31" s="9"/>
      <c r="F31" s="22">
        <f>C31</f>
        <v>92184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487945773</v>
      </c>
      <c r="E32" s="34"/>
      <c r="F32" s="26"/>
      <c r="G32" s="14">
        <v>2427129751</v>
      </c>
    </row>
    <row r="33" spans="1:1006" ht="19.5" customHeight="1" thickTop="1" thickBot="1" x14ac:dyDescent="0.3">
      <c r="A33" s="239" t="s">
        <v>38</v>
      </c>
      <c r="B33" s="240" t="s">
        <v>112</v>
      </c>
      <c r="C33" s="241"/>
      <c r="D33" s="247" t="s">
        <v>6</v>
      </c>
      <c r="E33" s="240" t="s">
        <v>11</v>
      </c>
      <c r="F33" s="241"/>
      <c r="G33" s="247" t="s">
        <v>6</v>
      </c>
    </row>
    <row r="34" spans="1:1006" ht="17.25" customHeight="1" thickTop="1" thickBot="1" x14ac:dyDescent="0.3">
      <c r="A34" s="239"/>
      <c r="B34" s="128"/>
      <c r="C34" s="130" t="s">
        <v>39</v>
      </c>
      <c r="D34" s="247"/>
      <c r="E34" s="128"/>
      <c r="F34" s="134" t="s">
        <v>39</v>
      </c>
      <c r="G34" s="247"/>
    </row>
    <row r="35" spans="1:1006" ht="18.95" customHeight="1" thickTop="1" x14ac:dyDescent="0.25">
      <c r="A35" s="27" t="s">
        <v>33</v>
      </c>
      <c r="B35" s="35">
        <f t="shared" ref="B35:G35" si="0">SUM(B36:B37)</f>
        <v>8669</v>
      </c>
      <c r="C35" s="36">
        <f t="shared" si="0"/>
        <v>329</v>
      </c>
      <c r="D35" s="36">
        <f t="shared" si="0"/>
        <v>10466056</v>
      </c>
      <c r="E35" s="35">
        <f t="shared" si="0"/>
        <v>8785</v>
      </c>
      <c r="F35" s="36">
        <f t="shared" si="0"/>
        <v>1809</v>
      </c>
      <c r="G35" s="37">
        <f t="shared" si="0"/>
        <v>43667177</v>
      </c>
    </row>
    <row r="36" spans="1:1006" ht="18.95" customHeight="1" x14ac:dyDescent="0.25">
      <c r="A36" s="12" t="s">
        <v>106</v>
      </c>
      <c r="B36" s="29">
        <v>8638</v>
      </c>
      <c r="C36" s="30">
        <v>329</v>
      </c>
      <c r="D36" s="31">
        <v>4935119</v>
      </c>
      <c r="E36" s="29">
        <v>8638</v>
      </c>
      <c r="F36" s="30">
        <v>1809</v>
      </c>
      <c r="G36" s="31">
        <v>20706591</v>
      </c>
    </row>
    <row r="37" spans="1:1006" ht="18.95" customHeight="1" thickBot="1" x14ac:dyDescent="0.3">
      <c r="A37" s="32" t="s">
        <v>78</v>
      </c>
      <c r="B37" s="59">
        <v>31</v>
      </c>
      <c r="C37" s="25"/>
      <c r="D37" s="53">
        <v>5530937</v>
      </c>
      <c r="E37" s="59">
        <v>147</v>
      </c>
      <c r="F37" s="25"/>
      <c r="G37" s="53">
        <v>22960586</v>
      </c>
    </row>
    <row r="38" spans="1:1006" ht="15.75" customHeight="1" thickTop="1" x14ac:dyDescent="0.25">
      <c r="A38" s="139" t="s">
        <v>136</v>
      </c>
    </row>
    <row r="39" spans="1:1006" s="76" customFormat="1" ht="15.75" customHeight="1" x14ac:dyDescent="0.25">
      <c r="A39" s="112" t="s">
        <v>110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12" t="s">
        <v>111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35" t="s">
        <v>46</v>
      </c>
      <c r="B42" s="236"/>
      <c r="C42" s="236"/>
      <c r="D42" s="236"/>
      <c r="E42" s="236"/>
      <c r="F42" s="236"/>
      <c r="G42" s="237"/>
    </row>
    <row r="43" spans="1:1006" ht="22.5" customHeight="1" thickTop="1" thickBot="1" x14ac:dyDescent="0.3">
      <c r="A43" s="111"/>
      <c r="B43" s="238" t="s">
        <v>1</v>
      </c>
      <c r="C43" s="238"/>
      <c r="D43" s="238"/>
      <c r="E43" s="238" t="s">
        <v>2</v>
      </c>
      <c r="F43" s="238"/>
      <c r="G43" s="238"/>
    </row>
    <row r="44" spans="1:1006" ht="25.35" customHeight="1" thickTop="1" thickBot="1" x14ac:dyDescent="0.3">
      <c r="A44" s="124" t="s">
        <v>38</v>
      </c>
      <c r="B44" s="248" t="s">
        <v>117</v>
      </c>
      <c r="C44" s="249"/>
      <c r="D44" s="133" t="s">
        <v>6</v>
      </c>
      <c r="E44" s="248" t="s">
        <v>117</v>
      </c>
      <c r="F44" s="249"/>
      <c r="G44" s="133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522695</v>
      </c>
      <c r="D45" s="37">
        <f>SUM(D46:D47)</f>
        <v>4219115811</v>
      </c>
      <c r="E45" s="19"/>
      <c r="F45" s="20">
        <f>C45</f>
        <v>522695</v>
      </c>
      <c r="G45" s="37">
        <f>SUM(G46:G47)</f>
        <v>20904886532</v>
      </c>
    </row>
    <row r="46" spans="1:1006" ht="18.95" customHeight="1" x14ac:dyDescent="0.25">
      <c r="A46" s="12" t="s">
        <v>47</v>
      </c>
      <c r="B46" s="29"/>
      <c r="C46" s="22">
        <v>456589</v>
      </c>
      <c r="D46" s="31">
        <v>3682749491</v>
      </c>
      <c r="E46" s="29"/>
      <c r="F46" s="22">
        <f>C46</f>
        <v>456589</v>
      </c>
      <c r="G46" s="31">
        <v>18267333952</v>
      </c>
    </row>
    <row r="47" spans="1:1006" ht="18.95" customHeight="1" thickBot="1" x14ac:dyDescent="0.3">
      <c r="A47" s="32" t="s">
        <v>48</v>
      </c>
      <c r="B47" s="59"/>
      <c r="C47" s="25">
        <v>66106</v>
      </c>
      <c r="D47" s="14">
        <v>536366320</v>
      </c>
      <c r="E47" s="26"/>
      <c r="F47" s="26">
        <f>C47</f>
        <v>66106</v>
      </c>
      <c r="G47" s="14">
        <v>2637552580</v>
      </c>
    </row>
    <row r="48" spans="1:1006" ht="15.75" customHeight="1" thickTop="1" x14ac:dyDescent="0.25">
      <c r="A48" s="65" t="s">
        <v>118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&amp;C&amp;"微軟正黑體,粗體"&amp;16勞工保險局113年5月統計提要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58" t="s">
        <v>49</v>
      </c>
      <c r="B1" s="259"/>
      <c r="C1" s="259"/>
      <c r="D1" s="259"/>
      <c r="E1" s="259"/>
      <c r="F1" s="259"/>
      <c r="G1" s="259"/>
      <c r="H1" s="260"/>
    </row>
    <row r="2" spans="1:8" ht="32.450000000000003" customHeight="1" thickTop="1" thickBot="1" x14ac:dyDescent="0.3">
      <c r="A2" s="117"/>
      <c r="B2" s="238" t="s">
        <v>1</v>
      </c>
      <c r="C2" s="238"/>
      <c r="D2" s="238"/>
      <c r="E2" s="238"/>
      <c r="F2" s="238" t="s">
        <v>2</v>
      </c>
      <c r="G2" s="238"/>
      <c r="H2" s="238"/>
    </row>
    <row r="3" spans="1:8" ht="29.1" customHeight="1" thickTop="1" thickBot="1" x14ac:dyDescent="0.3">
      <c r="A3" s="124" t="s">
        <v>67</v>
      </c>
      <c r="B3" s="261" t="s">
        <v>50</v>
      </c>
      <c r="C3" s="262"/>
      <c r="D3" s="263" t="s">
        <v>6</v>
      </c>
      <c r="E3" s="247"/>
      <c r="F3" s="264" t="s">
        <v>50</v>
      </c>
      <c r="G3" s="265"/>
      <c r="H3" s="127" t="s">
        <v>6</v>
      </c>
    </row>
    <row r="4" spans="1:8" ht="32.450000000000003" customHeight="1" thickTop="1" x14ac:dyDescent="0.25">
      <c r="A4" s="8" t="s">
        <v>7</v>
      </c>
      <c r="B4" s="250" t="s">
        <v>74</v>
      </c>
      <c r="C4" s="251"/>
      <c r="D4" s="251"/>
      <c r="E4" s="251"/>
      <c r="F4" s="251"/>
      <c r="G4" s="251"/>
      <c r="H4" s="252"/>
    </row>
    <row r="5" spans="1:8" ht="32.450000000000003" customHeight="1" x14ac:dyDescent="0.25">
      <c r="A5" s="8" t="s">
        <v>68</v>
      </c>
      <c r="B5" s="253"/>
      <c r="C5" s="254"/>
      <c r="D5" s="254"/>
      <c r="E5" s="254"/>
      <c r="F5" s="254"/>
      <c r="G5" s="254"/>
      <c r="H5" s="252"/>
    </row>
    <row r="6" spans="1:8" ht="32.450000000000003" customHeight="1" x14ac:dyDescent="0.25">
      <c r="A6" s="38" t="s">
        <v>51</v>
      </c>
      <c r="B6" s="253"/>
      <c r="C6" s="254"/>
      <c r="D6" s="254"/>
      <c r="E6" s="254"/>
      <c r="F6" s="254"/>
      <c r="G6" s="254"/>
      <c r="H6" s="252"/>
    </row>
    <row r="7" spans="1:8" ht="32.450000000000003" customHeight="1" thickBot="1" x14ac:dyDescent="0.3">
      <c r="A7" s="39" t="s">
        <v>52</v>
      </c>
      <c r="B7" s="255"/>
      <c r="C7" s="256"/>
      <c r="D7" s="256"/>
      <c r="E7" s="256"/>
      <c r="F7" s="256"/>
      <c r="G7" s="256"/>
      <c r="H7" s="257"/>
    </row>
    <row r="8" spans="1:8" ht="29.1" customHeight="1" thickTop="1" thickBot="1" x14ac:dyDescent="0.3">
      <c r="A8" s="239" t="s">
        <v>10</v>
      </c>
      <c r="B8" s="240" t="s">
        <v>113</v>
      </c>
      <c r="C8" s="241"/>
      <c r="D8" s="247" t="s">
        <v>6</v>
      </c>
      <c r="E8" s="248"/>
      <c r="F8" s="240" t="s">
        <v>113</v>
      </c>
      <c r="G8" s="241"/>
      <c r="H8" s="247" t="s">
        <v>6</v>
      </c>
    </row>
    <row r="9" spans="1:8" ht="25.9" customHeight="1" thickTop="1" thickBot="1" x14ac:dyDescent="0.3">
      <c r="A9" s="239"/>
      <c r="B9" s="128"/>
      <c r="C9" s="130" t="s">
        <v>84</v>
      </c>
      <c r="D9" s="247"/>
      <c r="E9" s="248"/>
      <c r="F9" s="128"/>
      <c r="G9" s="134" t="s">
        <v>84</v>
      </c>
      <c r="H9" s="247"/>
    </row>
    <row r="10" spans="1:8" ht="32.450000000000003" customHeight="1" thickTop="1" x14ac:dyDescent="0.25">
      <c r="A10" s="27" t="s">
        <v>116</v>
      </c>
      <c r="B10" s="57">
        <f>B15+B22</f>
        <v>2019082</v>
      </c>
      <c r="C10" s="16"/>
      <c r="D10" s="16"/>
      <c r="E10" s="56">
        <f>E11+E14</f>
        <v>8394478714</v>
      </c>
      <c r="F10" s="57">
        <f>F15+F22</f>
        <v>2027001</v>
      </c>
      <c r="G10" s="16"/>
      <c r="H10" s="56">
        <f>H11+H14</f>
        <v>41255916599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6640988601</v>
      </c>
      <c r="F11" s="29"/>
      <c r="G11" s="46"/>
      <c r="H11" s="54">
        <f>H12+H13</f>
        <v>32473770078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2696015668</v>
      </c>
      <c r="F12" s="29"/>
      <c r="G12" s="46"/>
      <c r="H12" s="54">
        <v>13201696084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3944972933</v>
      </c>
      <c r="F13" s="29"/>
      <c r="G13" s="46"/>
      <c r="H13" s="54">
        <v>19272073994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1753490113</v>
      </c>
      <c r="F14" s="48"/>
      <c r="G14" s="50"/>
      <c r="H14" s="55">
        <f>H17+H18+H20</f>
        <v>8782146521</v>
      </c>
    </row>
    <row r="15" spans="1:8" ht="32.450000000000003" customHeight="1" x14ac:dyDescent="0.25">
      <c r="A15" s="12" t="s">
        <v>14</v>
      </c>
      <c r="B15" s="58">
        <f>SUM(B16:B21)</f>
        <v>2017002</v>
      </c>
      <c r="C15" s="46">
        <f>SUM(C16:C21)</f>
        <v>10788</v>
      </c>
      <c r="D15" s="46"/>
      <c r="E15" s="54">
        <f>SUM(E16:E21)</f>
        <v>8248535803</v>
      </c>
      <c r="F15" s="29">
        <f t="shared" ref="F15:F21" si="0">B15</f>
        <v>2017002</v>
      </c>
      <c r="G15" s="46">
        <f>SUM(G16:G21)</f>
        <v>53372</v>
      </c>
      <c r="H15" s="54">
        <f>SUM(H16:H21)</f>
        <v>40588969916</v>
      </c>
    </row>
    <row r="16" spans="1:8" ht="32.450000000000003" customHeight="1" x14ac:dyDescent="0.25">
      <c r="A16" s="42" t="s">
        <v>55</v>
      </c>
      <c r="B16" s="58">
        <v>1458996</v>
      </c>
      <c r="C16" s="41">
        <v>9032</v>
      </c>
      <c r="D16" s="46"/>
      <c r="E16" s="54">
        <v>5918808029</v>
      </c>
      <c r="F16" s="29">
        <f t="shared" si="0"/>
        <v>1458996</v>
      </c>
      <c r="G16" s="30">
        <v>44317</v>
      </c>
      <c r="H16" s="54">
        <v>29022736230</v>
      </c>
    </row>
    <row r="17" spans="1:1014" ht="32.450000000000003" customHeight="1" x14ac:dyDescent="0.25">
      <c r="A17" s="42" t="s">
        <v>56</v>
      </c>
      <c r="B17" s="58">
        <v>364286</v>
      </c>
      <c r="C17" s="41">
        <v>45</v>
      </c>
      <c r="D17" s="46"/>
      <c r="E17" s="54">
        <v>1477169225</v>
      </c>
      <c r="F17" s="29">
        <f t="shared" si="0"/>
        <v>364286</v>
      </c>
      <c r="G17" s="41">
        <v>648</v>
      </c>
      <c r="H17" s="54">
        <v>7416909403</v>
      </c>
    </row>
    <row r="18" spans="1:1014" ht="32.450000000000003" customHeight="1" x14ac:dyDescent="0.25">
      <c r="A18" s="42" t="s">
        <v>57</v>
      </c>
      <c r="B18" s="58">
        <v>43914</v>
      </c>
      <c r="C18" s="41">
        <v>457</v>
      </c>
      <c r="D18" s="46"/>
      <c r="E18" s="54">
        <v>178276377</v>
      </c>
      <c r="F18" s="29">
        <f t="shared" si="0"/>
        <v>43914</v>
      </c>
      <c r="G18" s="41">
        <v>2543</v>
      </c>
      <c r="H18" s="54">
        <v>876808202</v>
      </c>
    </row>
    <row r="19" spans="1:1014" ht="32.450000000000003" customHeight="1" x14ac:dyDescent="0.25">
      <c r="A19" s="42" t="s">
        <v>71</v>
      </c>
      <c r="B19" s="58">
        <v>7656</v>
      </c>
      <c r="C19" s="41">
        <v>67</v>
      </c>
      <c r="D19" s="46"/>
      <c r="E19" s="54">
        <v>29326607</v>
      </c>
      <c r="F19" s="29">
        <f t="shared" si="0"/>
        <v>7656</v>
      </c>
      <c r="G19" s="30">
        <v>327</v>
      </c>
      <c r="H19" s="54">
        <v>145377955</v>
      </c>
    </row>
    <row r="20" spans="1:1014" ht="32.450000000000003" customHeight="1" x14ac:dyDescent="0.25">
      <c r="A20" s="42" t="s">
        <v>58</v>
      </c>
      <c r="B20" s="58">
        <v>18137</v>
      </c>
      <c r="C20" s="41">
        <v>40</v>
      </c>
      <c r="D20" s="46"/>
      <c r="E20" s="54">
        <v>98044511</v>
      </c>
      <c r="F20" s="29">
        <f t="shared" si="0"/>
        <v>18137</v>
      </c>
      <c r="G20" s="41">
        <v>259</v>
      </c>
      <c r="H20" s="54">
        <v>488428916</v>
      </c>
    </row>
    <row r="21" spans="1:1014" ht="32.450000000000003" customHeight="1" x14ac:dyDescent="0.25">
      <c r="A21" s="42" t="s">
        <v>59</v>
      </c>
      <c r="B21" s="58">
        <v>124013</v>
      </c>
      <c r="C21" s="46">
        <v>1147</v>
      </c>
      <c r="D21" s="46"/>
      <c r="E21" s="54">
        <v>546911054</v>
      </c>
      <c r="F21" s="29">
        <f t="shared" si="0"/>
        <v>124013</v>
      </c>
      <c r="G21" s="46">
        <v>5278</v>
      </c>
      <c r="H21" s="54">
        <v>2638709210</v>
      </c>
    </row>
    <row r="22" spans="1:1014" ht="32.450000000000003" customHeight="1" x14ac:dyDescent="0.25">
      <c r="A22" s="60" t="s">
        <v>13</v>
      </c>
      <c r="B22" s="61">
        <f>SUM(B23:B24)</f>
        <v>2080</v>
      </c>
      <c r="C22" s="62"/>
      <c r="D22" s="62"/>
      <c r="E22" s="63">
        <f>SUM(E23:E24)</f>
        <v>145942911</v>
      </c>
      <c r="F22" s="61">
        <f>SUM(F23:F24)</f>
        <v>9999</v>
      </c>
      <c r="G22" s="64"/>
      <c r="H22" s="63">
        <f>SUM(H23:H24)</f>
        <v>666946683</v>
      </c>
    </row>
    <row r="23" spans="1:1014" ht="32.450000000000003" customHeight="1" x14ac:dyDescent="0.25">
      <c r="A23" s="42" t="s">
        <v>60</v>
      </c>
      <c r="B23" s="58">
        <v>994</v>
      </c>
      <c r="C23" s="46"/>
      <c r="D23" s="46"/>
      <c r="E23" s="54">
        <v>39602316</v>
      </c>
      <c r="F23" s="58">
        <v>5392</v>
      </c>
      <c r="G23" s="46"/>
      <c r="H23" s="31">
        <v>215117958</v>
      </c>
    </row>
    <row r="24" spans="1:1014" ht="32.450000000000003" customHeight="1" thickBot="1" x14ac:dyDescent="0.3">
      <c r="A24" s="43" t="s">
        <v>61</v>
      </c>
      <c r="B24" s="59">
        <v>1086</v>
      </c>
      <c r="C24" s="25"/>
      <c r="D24" s="25"/>
      <c r="E24" s="53">
        <v>106340595</v>
      </c>
      <c r="F24" s="59">
        <v>4607</v>
      </c>
      <c r="G24" s="25"/>
      <c r="H24" s="14">
        <v>451828725</v>
      </c>
    </row>
    <row r="25" spans="1:1014" s="45" customFormat="1" ht="21.75" customHeight="1" thickTop="1" x14ac:dyDescent="0.25">
      <c r="A25" s="18" t="s">
        <v>119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114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124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16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12" t="s">
        <v>115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12" t="s">
        <v>111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&amp;C&amp;"微軟正黑體,粗體"&amp;16勞工保險局113年5月統計提要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2024-07-08T06:22:27Z</dcterms:modified>
  <dc:language/>
</cp:coreProperties>
</file>