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66469EF8-672B-41FE-8DFB-D4A3D3E591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<sst xmlns="http://schemas.openxmlformats.org/spreadsheetml/2006/main" count="308" uniqueCount="139">
  <si>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</si>
  <si>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</si>
  <si>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</si>
  <si>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</si>
  <si>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</si>
  <si>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</si>
  <si>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</si>
  <si>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</si>
  <si>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</si>
  <si>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</si>
  <si>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</si>
  <si>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</si>
  <si>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</si>
  <si>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</si>
  <si>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</si>
  <si>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</si>
  <si>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</si>
  <si>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</si>
  <si>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</si>
  <si>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</si>
  <si>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</si>
  <si>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</si>
  <si>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</si>
  <si>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</si>
  <si>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</si>
  <si>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</si>
  <si>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</si>
  <si>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</si>
  <si>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</si>
  <si>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</si>
  <si>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</si>
  <si>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</si>
  <si>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</si>
  <si>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</si>
  <si>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</si>
  <si>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</si>
  <si>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</si>
  <si>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</si>
  <si>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</si>
  <si>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</si>
  <si>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</si>
  <si>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</si>
  <si>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</si>
  <si>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</si>
  <si>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</si>
  <si>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</si>
  <si>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</si>
  <si>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</si>
  <si>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</si>
  <si>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</si>
  <si>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</si>
  <si>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</si>
  <si>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</si>
  <si>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</si>
  <si>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</si>
  <si>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</si>
  <si>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</si>
  <si>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</si>
  <si>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</si>
  <si>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</si>
  <si>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</si>
  <si>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</si>
  <si>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</si>
  <si>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</si>
  <si>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</si>
  <si>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</si>
  <si>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</si>
  <si>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</si>
  <si>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</si>
  <si>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</si>
  <si>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</si>
  <si>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</si>
  <si>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</si>
  <si>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</si>
  <si>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</si>
  <si>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</si>
  <si>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</si>
  <si>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</si>
  <si>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</si>
  <si>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</si>
  <si>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</si>
  <si>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</si>
  <si>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</si>
  <si>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</si>
  <si>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</si>
  <si>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</si>
  <si>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</si>
  <si>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</si>
  <si>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</si>
  <si>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</si>
  <si>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</si>
  <si>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</si>
  <si>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</si>
  <si>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</si>
  <si>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</si>
  <si>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</si>
  <si>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</si>
  <si>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</si>
  <si>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</si>
  <si>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</si>
  <si>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</si>
  <si>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</si>
  <si>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</si>
  <si>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</si>
  <si>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</si>
  <si>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</si>
  <si>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</si>
  <si>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</si>
  <si>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</si>
  <si>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</si>
  <si>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</si>
  <si>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</si>
  <si>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</si>
  <si>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</si>
  <si>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</si>
  <si>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</si>
  <si>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</si>
  <si>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</si>
  <si>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</si>
  <si>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</si>
  <si>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</si>
  <si>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</si>
  <si>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</si>
  <si>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</si>
  <si>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</si>
  <si>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</si>
  <si>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</si>
  <si>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</si>
  <si>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</si>
  <si>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</rPr>
      <t xml:space="preserve"> 1,013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381,143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2,615,678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</si>
  <si>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1,786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9,602,535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64,993,384</t>
    </r>
    <r>
      <rPr>
        <sz val="12"/>
        <rFont val="微軟正黑體"/>
        <family val="2"/>
        <charset val="136"/>
      </rPr>
      <t>元；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</si>
  <si>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</si>
  <si>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</si>
  <si>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7,482,743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1,145,997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</si>
  <si>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5.71 %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</si>
  <si>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</si>
  <si>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</si>
  <si>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9.76%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</si>
  <si>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555,219</t>
    </r>
    <r>
      <rPr>
        <sz val="12"/>
        <rFont val="微軟正黑體"/>
        <family val="2"/>
        <charset val="136"/>
      </rPr>
      <t>人。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</si>
</sst>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63" t="s">
        <v>0</v>
      </c>
      <c r="B1" s="164"/>
      <c r="C1" s="164"/>
      <c r="D1" s="164"/>
      <c r="E1" s="164"/>
      <c r="F1" s="164"/>
      <c r="G1" s="165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6" t="s">
        <v>1</v>
      </c>
      <c r="C2" s="166"/>
      <c r="D2" s="166"/>
      <c r="E2" s="166" t="s">
        <v>2</v>
      </c>
      <c r="F2" s="166"/>
      <c r="G2" s="16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6" t="s">
        <v>3</v>
      </c>
      <c r="B3" s="127" t="s">
        <v>4</v>
      </c>
      <c r="C3" s="128" t="s">
        <v>5</v>
      </c>
      <c r="D3" s="129" t="s">
        <v>6</v>
      </c>
      <c r="E3" s="127" t="s">
        <v>4</v>
      </c>
      <c r="F3" s="128" t="s">
        <v>5</v>
      </c>
      <c r="G3" s="129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610984</v>
      </c>
      <c r="C4" s="78"/>
      <c r="D4" s="79"/>
      <c r="E4" s="77">
        <f>B4</f>
        <v>610984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10404349</v>
      </c>
      <c r="D5" s="81"/>
      <c r="E5" s="80"/>
      <c r="F5" s="95">
        <f>C5</f>
        <v>10404349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35182</v>
      </c>
      <c r="E6" s="82"/>
      <c r="F6" s="82"/>
      <c r="G6" s="81">
        <v>35097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40676317928</v>
      </c>
      <c r="E7" s="82"/>
      <c r="F7" s="82"/>
      <c r="G7" s="81">
        <v>283154809011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7" t="s">
        <v>10</v>
      </c>
      <c r="B8" s="168" t="s">
        <v>11</v>
      </c>
      <c r="C8" s="169"/>
      <c r="D8" s="170" t="s">
        <v>6</v>
      </c>
      <c r="E8" s="168" t="s">
        <v>11</v>
      </c>
      <c r="F8" s="169"/>
      <c r="G8" s="170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7"/>
      <c r="B9" s="130"/>
      <c r="C9" s="131" t="s">
        <v>82</v>
      </c>
      <c r="D9" s="170"/>
      <c r="E9" s="130"/>
      <c r="F9" s="131" t="s">
        <v>82</v>
      </c>
      <c r="G9" s="170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1924192</v>
      </c>
      <c r="C10" s="84"/>
      <c r="D10" s="79">
        <f>D11+D12</f>
        <v>48115601717</v>
      </c>
      <c r="E10" s="96">
        <f>E11+E12</f>
        <v>2179377</v>
      </c>
      <c r="F10" s="84"/>
      <c r="G10" s="79">
        <f>G11+G12</f>
        <v>319422114968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44496</v>
      </c>
      <c r="C11" s="85"/>
      <c r="D11" s="98">
        <f>D13+D14+D16+D19+D22</f>
        <v>12070445878</v>
      </c>
      <c r="E11" s="97">
        <f>E13+E14+E16+E19+E22</f>
        <v>299681</v>
      </c>
      <c r="F11" s="85"/>
      <c r="G11" s="98">
        <f>G13+G14+G16+G19+G22</f>
        <v>76315150015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1879696</v>
      </c>
      <c r="C12" s="100">
        <f t="shared" si="0"/>
        <v>14001</v>
      </c>
      <c r="D12" s="101">
        <f t="shared" si="0"/>
        <v>36045155839</v>
      </c>
      <c r="E12" s="99">
        <f t="shared" si="0"/>
        <v>1879696</v>
      </c>
      <c r="F12" s="100">
        <f t="shared" si="0"/>
        <v>96672</v>
      </c>
      <c r="G12" s="101">
        <f t="shared" si="0"/>
        <v>243106964953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85</v>
      </c>
      <c r="B13" s="150">
        <v>8292</v>
      </c>
      <c r="C13" s="102"/>
      <c r="D13" s="151">
        <v>592632294</v>
      </c>
      <c r="E13" s="150">
        <v>59110</v>
      </c>
      <c r="F13" s="102"/>
      <c r="G13" s="151">
        <v>4164760030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12202</v>
      </c>
      <c r="C14" s="83"/>
      <c r="D14" s="104">
        <v>106527691</v>
      </c>
      <c r="E14" s="103">
        <v>80261</v>
      </c>
      <c r="F14" s="83"/>
      <c r="G14" s="104">
        <v>682139529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6963</v>
      </c>
      <c r="C15" s="83"/>
      <c r="D15" s="104">
        <f>D16+D17</f>
        <v>468083292</v>
      </c>
      <c r="E15" s="103">
        <f>E16+E17</f>
        <v>17969</v>
      </c>
      <c r="F15" s="83"/>
      <c r="G15" s="104">
        <f>G16+G17</f>
        <v>3218785670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1877</v>
      </c>
      <c r="C16" s="73"/>
      <c r="D16" s="86">
        <v>409402753</v>
      </c>
      <c r="E16" s="77">
        <v>12883</v>
      </c>
      <c r="F16" s="73"/>
      <c r="G16" s="86">
        <v>2816547717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86</v>
      </c>
      <c r="B17" s="77">
        <v>5086</v>
      </c>
      <c r="C17" s="73">
        <v>23</v>
      </c>
      <c r="D17" s="86">
        <v>58680539</v>
      </c>
      <c r="E17" s="77">
        <f>B17</f>
        <v>5086</v>
      </c>
      <c r="F17" s="73">
        <v>201</v>
      </c>
      <c r="G17" s="86">
        <v>402237953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87</v>
      </c>
      <c r="B18" s="103">
        <f>B19+B20</f>
        <v>1830483</v>
      </c>
      <c r="C18" s="83"/>
      <c r="D18" s="104">
        <f>D19+D20</f>
        <v>43724472475</v>
      </c>
      <c r="E18" s="103">
        <f>E19+E20</f>
        <v>1875573</v>
      </c>
      <c r="F18" s="83"/>
      <c r="G18" s="104">
        <f>G19+G20</f>
        <v>289443422060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8291</v>
      </c>
      <c r="C19" s="73"/>
      <c r="D19" s="86">
        <v>8418029398</v>
      </c>
      <c r="E19" s="77">
        <v>53381</v>
      </c>
      <c r="F19" s="73"/>
      <c r="G19" s="86">
        <v>51273065356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1822192</v>
      </c>
      <c r="C20" s="73">
        <v>13365</v>
      </c>
      <c r="D20" s="86">
        <v>35306443077</v>
      </c>
      <c r="E20" s="77">
        <f>B20</f>
        <v>1822192</v>
      </c>
      <c r="F20" s="73">
        <v>92065</v>
      </c>
      <c r="G20" s="86">
        <v>238170356704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66252</v>
      </c>
      <c r="C21" s="83"/>
      <c r="D21" s="104">
        <f>D22+D23</f>
        <v>3223885965</v>
      </c>
      <c r="E21" s="103">
        <f>E22+E23</f>
        <v>146464</v>
      </c>
      <c r="F21" s="83"/>
      <c r="G21" s="104">
        <f>G22+G23</f>
        <v>21913007679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13834</v>
      </c>
      <c r="C22" s="73"/>
      <c r="D22" s="86">
        <v>2543853742</v>
      </c>
      <c r="E22" s="77">
        <v>94046</v>
      </c>
      <c r="F22" s="73"/>
      <c r="G22" s="86">
        <v>17378637383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52418</v>
      </c>
      <c r="C23" s="152">
        <v>613</v>
      </c>
      <c r="D23" s="153">
        <v>680032223</v>
      </c>
      <c r="E23" s="106">
        <f>B23</f>
        <v>52418</v>
      </c>
      <c r="F23" s="152">
        <v>4406</v>
      </c>
      <c r="G23" s="153">
        <v>4534370296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20" t="s">
        <v>105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20" t="s">
        <v>130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104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107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108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&amp;C&amp;"微軟正黑體,粗體"&amp;16勞工保險局113年7月統計提要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63" t="s">
        <v>128</v>
      </c>
      <c r="B1" s="163"/>
      <c r="C1" s="164"/>
      <c r="D1" s="164"/>
      <c r="E1" s="164"/>
      <c r="F1" s="164"/>
      <c r="G1" s="164"/>
      <c r="H1" s="165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73"/>
      <c r="B2" s="174"/>
      <c r="C2" s="166" t="s">
        <v>1</v>
      </c>
      <c r="D2" s="166"/>
      <c r="E2" s="166"/>
      <c r="F2" s="166" t="s">
        <v>2</v>
      </c>
      <c r="G2" s="166"/>
      <c r="H2" s="16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175" t="s">
        <v>83</v>
      </c>
      <c r="B3" s="176"/>
      <c r="C3" s="144" t="s">
        <v>4</v>
      </c>
      <c r="D3" s="145" t="s">
        <v>5</v>
      </c>
      <c r="E3" s="143" t="s">
        <v>6</v>
      </c>
      <c r="F3" s="144" t="s">
        <v>4</v>
      </c>
      <c r="G3" s="145" t="s">
        <v>5</v>
      </c>
      <c r="H3" s="143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71" t="s">
        <v>63</v>
      </c>
      <c r="B4" s="172"/>
      <c r="C4" s="77">
        <v>829826</v>
      </c>
      <c r="D4" s="78"/>
      <c r="E4" s="79"/>
      <c r="F4" s="77">
        <f>C4</f>
        <v>829826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79" t="s">
        <v>88</v>
      </c>
      <c r="B5" s="180"/>
      <c r="C5" s="80"/>
      <c r="D5" s="95">
        <v>11133522</v>
      </c>
      <c r="E5" s="81"/>
      <c r="F5" s="80"/>
      <c r="G5" s="95">
        <f>D5</f>
        <v>11133522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79" t="s">
        <v>8</v>
      </c>
      <c r="B6" s="180"/>
      <c r="C6" s="82"/>
      <c r="D6" s="82"/>
      <c r="E6" s="81">
        <v>40110</v>
      </c>
      <c r="F6" s="82"/>
      <c r="G6" s="82"/>
      <c r="H6" s="81">
        <v>39991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81" t="s">
        <v>9</v>
      </c>
      <c r="B7" s="182"/>
      <c r="C7" s="82"/>
      <c r="D7" s="82"/>
      <c r="E7" s="81">
        <v>833035970</v>
      </c>
      <c r="F7" s="82"/>
      <c r="G7" s="82"/>
      <c r="H7" s="81">
        <v>5790370705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83" t="s">
        <v>89</v>
      </c>
      <c r="B8" s="184"/>
      <c r="C8" s="168" t="s">
        <v>11</v>
      </c>
      <c r="D8" s="169"/>
      <c r="E8" s="170" t="s">
        <v>6</v>
      </c>
      <c r="F8" s="168" t="s">
        <v>11</v>
      </c>
      <c r="G8" s="169"/>
      <c r="H8" s="170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85"/>
      <c r="B9" s="186"/>
      <c r="C9" s="130"/>
      <c r="D9" s="131" t="s">
        <v>82</v>
      </c>
      <c r="E9" s="170"/>
      <c r="F9" s="130"/>
      <c r="G9" s="131" t="s">
        <v>82</v>
      </c>
      <c r="H9" s="170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7" t="s">
        <v>12</v>
      </c>
      <c r="B10" s="188"/>
      <c r="C10" s="96">
        <f>C11+C12</f>
        <v>413184</v>
      </c>
      <c r="D10" s="84"/>
      <c r="E10" s="79">
        <f>E11+E12</f>
        <v>869633582</v>
      </c>
      <c r="F10" s="96">
        <f>F11+F12</f>
        <v>1310810</v>
      </c>
      <c r="G10" s="84"/>
      <c r="H10" s="79">
        <f>H11+H12</f>
        <v>5152826069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9" t="s">
        <v>13</v>
      </c>
      <c r="B11" s="190"/>
      <c r="C11" s="97">
        <f>C13+C15+C18+C20+C21</f>
        <v>410260</v>
      </c>
      <c r="D11" s="85"/>
      <c r="E11" s="98">
        <f>E13+E15+E18+E20+E21</f>
        <v>823824179</v>
      </c>
      <c r="F11" s="97">
        <f>F13+F15+F18+F20+F21</f>
        <v>1307886</v>
      </c>
      <c r="G11" s="85"/>
      <c r="H11" s="98">
        <f>H13+H15+H18+H20+H21</f>
        <v>4852002341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91" t="s">
        <v>14</v>
      </c>
      <c r="B12" s="192"/>
      <c r="C12" s="99">
        <f t="shared" ref="C12:H12" si="0">C16+C19</f>
        <v>2924</v>
      </c>
      <c r="D12" s="100">
        <f t="shared" si="0"/>
        <v>43</v>
      </c>
      <c r="E12" s="101">
        <f t="shared" si="0"/>
        <v>45809403</v>
      </c>
      <c r="F12" s="99">
        <f t="shared" si="0"/>
        <v>2924</v>
      </c>
      <c r="G12" s="100">
        <f t="shared" si="0"/>
        <v>268</v>
      </c>
      <c r="H12" s="101">
        <f t="shared" si="0"/>
        <v>300823728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77" t="s">
        <v>16</v>
      </c>
      <c r="B13" s="178"/>
      <c r="C13" s="154">
        <v>3802</v>
      </c>
      <c r="D13" s="87"/>
      <c r="E13" s="155">
        <v>260949445</v>
      </c>
      <c r="F13" s="154">
        <v>33044</v>
      </c>
      <c r="G13" s="87"/>
      <c r="H13" s="155">
        <v>2172480017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97" t="s">
        <v>90</v>
      </c>
      <c r="B14" s="198"/>
      <c r="C14" s="77">
        <f>C15+C16</f>
        <v>874</v>
      </c>
      <c r="D14" s="73"/>
      <c r="E14" s="86">
        <f>E15+E16</f>
        <v>56965496</v>
      </c>
      <c r="F14" s="77">
        <f>F15+F16</f>
        <v>1747</v>
      </c>
      <c r="G14" s="73"/>
      <c r="H14" s="86">
        <f>H15+H16</f>
        <v>456683821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99" t="s">
        <v>18</v>
      </c>
      <c r="B15" s="200"/>
      <c r="C15" s="77">
        <v>135</v>
      </c>
      <c r="D15" s="73"/>
      <c r="E15" s="86">
        <v>44810641</v>
      </c>
      <c r="F15" s="77">
        <v>1008</v>
      </c>
      <c r="G15" s="73"/>
      <c r="H15" s="86">
        <v>376494648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201" t="s">
        <v>91</v>
      </c>
      <c r="B16" s="202"/>
      <c r="C16" s="77">
        <v>739</v>
      </c>
      <c r="D16" s="73">
        <v>11</v>
      </c>
      <c r="E16" s="86">
        <v>12154855</v>
      </c>
      <c r="F16" s="77">
        <f>C16</f>
        <v>739</v>
      </c>
      <c r="G16" s="73">
        <v>67</v>
      </c>
      <c r="H16" s="86">
        <v>80189173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97" t="s">
        <v>20</v>
      </c>
      <c r="B17" s="198"/>
      <c r="C17" s="103">
        <f>C18+C19</f>
        <v>2227</v>
      </c>
      <c r="D17" s="83"/>
      <c r="E17" s="104">
        <f>E18+E19</f>
        <v>68668793</v>
      </c>
      <c r="F17" s="103">
        <f>F18+F19</f>
        <v>2494</v>
      </c>
      <c r="G17" s="83"/>
      <c r="H17" s="104">
        <f>H18+H19</f>
        <v>478764945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99" t="s">
        <v>18</v>
      </c>
      <c r="B18" s="200"/>
      <c r="C18" s="77">
        <v>42</v>
      </c>
      <c r="D18" s="73"/>
      <c r="E18" s="86">
        <v>35014245</v>
      </c>
      <c r="F18" s="77">
        <v>309</v>
      </c>
      <c r="G18" s="73"/>
      <c r="H18" s="86">
        <v>258130390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201" t="s">
        <v>91</v>
      </c>
      <c r="B19" s="202"/>
      <c r="C19" s="77">
        <v>2185</v>
      </c>
      <c r="D19" s="73">
        <v>32</v>
      </c>
      <c r="E19" s="86">
        <v>33654548</v>
      </c>
      <c r="F19" s="77">
        <f>C19</f>
        <v>2185</v>
      </c>
      <c r="G19" s="73">
        <v>201</v>
      </c>
      <c r="H19" s="86">
        <v>220634555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211" t="s">
        <v>92</v>
      </c>
      <c r="B20" s="212"/>
      <c r="C20" s="154">
        <v>0</v>
      </c>
      <c r="D20" s="87"/>
      <c r="E20" s="155">
        <v>55440</v>
      </c>
      <c r="F20" s="154">
        <v>6</v>
      </c>
      <c r="G20" s="87"/>
      <c r="H20" s="155">
        <v>3494924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213" t="s">
        <v>80</v>
      </c>
      <c r="B21" s="214"/>
      <c r="C21" s="156">
        <v>406281</v>
      </c>
      <c r="D21" s="91"/>
      <c r="E21" s="157">
        <v>482994408</v>
      </c>
      <c r="F21" s="156">
        <v>1273519</v>
      </c>
      <c r="G21" s="91"/>
      <c r="H21" s="157">
        <v>2041402362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215" t="s">
        <v>93</v>
      </c>
      <c r="B22" s="216"/>
      <c r="C22" s="193" t="s">
        <v>11</v>
      </c>
      <c r="D22" s="194"/>
      <c r="E22" s="143" t="s">
        <v>6</v>
      </c>
      <c r="F22" s="193" t="s">
        <v>11</v>
      </c>
      <c r="G22" s="194"/>
      <c r="H22" s="143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95" t="s">
        <v>94</v>
      </c>
      <c r="B23" s="196"/>
      <c r="C23" s="107"/>
      <c r="D23" s="158">
        <v>0</v>
      </c>
      <c r="E23" s="159">
        <v>0</v>
      </c>
      <c r="F23" s="108"/>
      <c r="G23" s="158">
        <v>114092</v>
      </c>
      <c r="H23" s="159">
        <v>114367440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203" t="s">
        <v>95</v>
      </c>
      <c r="B24" s="109" t="s">
        <v>96</v>
      </c>
      <c r="C24" s="77"/>
      <c r="D24" s="110">
        <v>3</v>
      </c>
      <c r="E24" s="81">
        <v>22938</v>
      </c>
      <c r="F24" s="73"/>
      <c r="G24" s="110">
        <v>8</v>
      </c>
      <c r="H24" s="81">
        <v>39492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204"/>
      <c r="B25" s="109" t="s">
        <v>97</v>
      </c>
      <c r="C25" s="80"/>
      <c r="D25" s="73">
        <v>5</v>
      </c>
      <c r="E25" s="81">
        <v>3379749</v>
      </c>
      <c r="F25" s="110"/>
      <c r="G25" s="73">
        <v>19</v>
      </c>
      <c r="H25" s="81">
        <v>10217004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204"/>
      <c r="B26" s="109" t="s">
        <v>98</v>
      </c>
      <c r="C26" s="111"/>
      <c r="D26" s="82">
        <v>1</v>
      </c>
      <c r="E26" s="81">
        <v>1975500</v>
      </c>
      <c r="F26" s="82"/>
      <c r="G26" s="82">
        <v>4</v>
      </c>
      <c r="H26" s="81">
        <v>5318892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205"/>
      <c r="B27" s="109" t="s">
        <v>99</v>
      </c>
      <c r="C27" s="111"/>
      <c r="D27" s="82">
        <v>0</v>
      </c>
      <c r="E27" s="81">
        <v>13083</v>
      </c>
      <c r="F27" s="82"/>
      <c r="G27" s="82">
        <v>1</v>
      </c>
      <c r="H27" s="81">
        <v>88849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205"/>
      <c r="B28" s="109" t="s">
        <v>123</v>
      </c>
      <c r="C28" s="111"/>
      <c r="D28" s="82">
        <v>0</v>
      </c>
      <c r="E28" s="81">
        <v>0</v>
      </c>
      <c r="F28" s="82"/>
      <c r="G28" s="82">
        <v>1</v>
      </c>
      <c r="H28" s="81">
        <v>200000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206" t="s">
        <v>125</v>
      </c>
      <c r="B29" s="112" t="s">
        <v>100</v>
      </c>
      <c r="C29" s="113"/>
      <c r="D29" s="114">
        <v>597</v>
      </c>
      <c r="E29" s="160">
        <v>10273200</v>
      </c>
      <c r="F29" s="114"/>
      <c r="G29" s="114">
        <v>4842</v>
      </c>
      <c r="H29" s="160">
        <v>78357600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207"/>
      <c r="B30" s="115" t="s">
        <v>99</v>
      </c>
      <c r="C30" s="116"/>
      <c r="D30" s="117">
        <v>5</v>
      </c>
      <c r="E30" s="161">
        <v>2158695</v>
      </c>
      <c r="F30" s="117"/>
      <c r="G30" s="117">
        <v>53</v>
      </c>
      <c r="H30" s="161">
        <v>13121908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206" t="s">
        <v>126</v>
      </c>
      <c r="B31" s="109" t="s">
        <v>99</v>
      </c>
      <c r="C31" s="118"/>
      <c r="D31" s="82">
        <v>0</v>
      </c>
      <c r="E31" s="81">
        <v>26166</v>
      </c>
      <c r="F31" s="82"/>
      <c r="G31" s="82">
        <v>1</v>
      </c>
      <c r="H31" s="81">
        <v>165298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208"/>
      <c r="B32" s="109" t="s">
        <v>101</v>
      </c>
      <c r="C32" s="118"/>
      <c r="D32" s="82">
        <v>1</v>
      </c>
      <c r="E32" s="81">
        <v>1373550</v>
      </c>
      <c r="F32" s="82"/>
      <c r="G32" s="82">
        <v>8</v>
      </c>
      <c r="H32" s="81">
        <v>6574029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203"/>
      <c r="B33" s="109" t="s">
        <v>102</v>
      </c>
      <c r="C33" s="118"/>
      <c r="D33" s="82">
        <v>2</v>
      </c>
      <c r="E33" s="81">
        <v>2424150</v>
      </c>
      <c r="F33" s="82"/>
      <c r="G33" s="82">
        <v>16</v>
      </c>
      <c r="H33" s="81">
        <v>19048950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209" t="s">
        <v>103</v>
      </c>
      <c r="B34" s="210"/>
      <c r="C34" s="92"/>
      <c r="D34" s="94"/>
      <c r="E34" s="162">
        <v>1743286</v>
      </c>
      <c r="F34" s="94"/>
      <c r="G34" s="94"/>
      <c r="H34" s="162">
        <v>10266455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20" t="s">
        <v>131</v>
      </c>
      <c r="B35" s="121"/>
      <c r="C35" s="122"/>
    </row>
    <row r="36" spans="1:1006" x14ac:dyDescent="0.25">
      <c r="A36" s="146" t="s">
        <v>138</v>
      </c>
      <c r="B36" s="120"/>
      <c r="C36" s="122"/>
    </row>
    <row r="37" spans="1:1006" x14ac:dyDescent="0.25">
      <c r="A37" s="146" t="s">
        <v>127</v>
      </c>
      <c r="B37" s="121"/>
      <c r="C37" s="122"/>
    </row>
    <row r="38" spans="1:1006" x14ac:dyDescent="0.25">
      <c r="A38" s="75" t="s">
        <v>109</v>
      </c>
      <c r="B38" s="121"/>
      <c r="C38" s="122"/>
    </row>
    <row r="39" spans="1:1006" x14ac:dyDescent="0.25">
      <c r="A39" s="146"/>
    </row>
    <row r="40" spans="1:1006" x14ac:dyDescent="0.25">
      <c r="A40" s="75"/>
      <c r="B40" s="121"/>
      <c r="C40" s="122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&amp;C&amp;"微軟正黑體,粗體"&amp;16勞工保險局113年7月統計提要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8" t="s">
        <v>21</v>
      </c>
      <c r="B1" s="219"/>
      <c r="C1" s="219"/>
      <c r="D1" s="219"/>
      <c r="E1" s="219"/>
      <c r="F1" s="219"/>
      <c r="G1" s="220"/>
    </row>
    <row r="2" spans="1:7" ht="22.5" customHeight="1" thickTop="1" thickBot="1" x14ac:dyDescent="0.3">
      <c r="A2" s="3"/>
      <c r="B2" s="217" t="s">
        <v>1</v>
      </c>
      <c r="C2" s="217"/>
      <c r="D2" s="217"/>
      <c r="E2" s="217" t="s">
        <v>2</v>
      </c>
      <c r="F2" s="217"/>
      <c r="G2" s="217"/>
    </row>
    <row r="3" spans="1:7" ht="32.1" customHeight="1" thickTop="1" thickBot="1" x14ac:dyDescent="0.3">
      <c r="A3" s="132" t="s">
        <v>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" customHeight="1" thickTop="1" x14ac:dyDescent="0.25">
      <c r="A4" s="4" t="s">
        <v>63</v>
      </c>
      <c r="B4" s="19">
        <v>573344</v>
      </c>
      <c r="C4" s="20"/>
      <c r="D4" s="7"/>
      <c r="E4" s="19">
        <f>B4</f>
        <v>573344</v>
      </c>
      <c r="F4" s="20"/>
      <c r="G4" s="7"/>
    </row>
    <row r="5" spans="1:7" ht="18" customHeight="1" x14ac:dyDescent="0.25">
      <c r="A5" s="8" t="s">
        <v>64</v>
      </c>
      <c r="B5" s="21"/>
      <c r="C5" s="22">
        <v>7331868</v>
      </c>
      <c r="D5" s="11"/>
      <c r="E5" s="21"/>
      <c r="F5" s="22">
        <f>C5</f>
        <v>7331868</v>
      </c>
      <c r="G5" s="11"/>
    </row>
    <row r="6" spans="1:7" ht="18" customHeight="1" x14ac:dyDescent="0.25">
      <c r="A6" s="8" t="s">
        <v>8</v>
      </c>
      <c r="B6" s="5"/>
      <c r="C6" s="10"/>
      <c r="D6" s="11">
        <v>36540</v>
      </c>
      <c r="E6" s="13"/>
      <c r="F6" s="13"/>
      <c r="G6" s="11">
        <v>36442</v>
      </c>
    </row>
    <row r="7" spans="1:7" ht="18" customHeight="1" thickBot="1" x14ac:dyDescent="0.3">
      <c r="A7" s="23" t="s">
        <v>9</v>
      </c>
      <c r="B7" s="24"/>
      <c r="C7" s="25"/>
      <c r="D7" s="14">
        <v>2717707960</v>
      </c>
      <c r="E7" s="26"/>
      <c r="F7" s="26"/>
      <c r="G7" s="14">
        <v>18906176674</v>
      </c>
    </row>
    <row r="8" spans="1:7" ht="19.5" customHeight="1" thickTop="1" thickBot="1" x14ac:dyDescent="0.3">
      <c r="A8" s="221" t="s">
        <v>10</v>
      </c>
      <c r="B8" s="223" t="s">
        <v>11</v>
      </c>
      <c r="C8" s="223"/>
      <c r="D8" s="223" t="s">
        <v>6</v>
      </c>
      <c r="E8" s="223" t="s">
        <v>11</v>
      </c>
      <c r="F8" s="225"/>
      <c r="G8" s="226" t="s">
        <v>6</v>
      </c>
    </row>
    <row r="9" spans="1:7" ht="17.25" thickBot="1" x14ac:dyDescent="0.3">
      <c r="A9" s="222"/>
      <c r="B9" s="136"/>
      <c r="C9" s="137" t="s">
        <v>22</v>
      </c>
      <c r="D9" s="224"/>
      <c r="E9" s="136"/>
      <c r="F9" s="142" t="s">
        <v>22</v>
      </c>
      <c r="G9" s="227"/>
    </row>
    <row r="10" spans="1:7" ht="18" customHeight="1" thickTop="1" x14ac:dyDescent="0.25">
      <c r="A10" s="27" t="s">
        <v>12</v>
      </c>
      <c r="B10" s="15">
        <f t="shared" ref="B10:G10" si="0">SUM(B11:B15)</f>
        <v>146463</v>
      </c>
      <c r="C10" s="16">
        <f t="shared" si="0"/>
        <v>33123</v>
      </c>
      <c r="D10" s="28">
        <f t="shared" si="0"/>
        <v>2223551348</v>
      </c>
      <c r="E10" s="15">
        <f t="shared" si="0"/>
        <v>902882</v>
      </c>
      <c r="F10" s="16">
        <f t="shared" si="0"/>
        <v>202071</v>
      </c>
      <c r="G10" s="28">
        <f t="shared" si="0"/>
        <v>14521938275</v>
      </c>
    </row>
    <row r="11" spans="1:7" ht="18" customHeight="1" x14ac:dyDescent="0.25">
      <c r="A11" s="12" t="s">
        <v>23</v>
      </c>
      <c r="B11" s="5">
        <v>34584</v>
      </c>
      <c r="C11" s="10">
        <v>6947</v>
      </c>
      <c r="D11" s="17">
        <v>892305035</v>
      </c>
      <c r="E11" s="29">
        <v>255133</v>
      </c>
      <c r="F11" s="30">
        <v>51731</v>
      </c>
      <c r="G11" s="31">
        <v>6572960881</v>
      </c>
    </row>
    <row r="12" spans="1:7" ht="18" customHeight="1" x14ac:dyDescent="0.25">
      <c r="A12" s="12" t="s">
        <v>24</v>
      </c>
      <c r="B12" s="5">
        <v>3530</v>
      </c>
      <c r="C12" s="10">
        <f>B12</f>
        <v>3530</v>
      </c>
      <c r="D12" s="17">
        <v>197083851</v>
      </c>
      <c r="E12" s="5">
        <v>19280</v>
      </c>
      <c r="F12" s="10">
        <v>19280</v>
      </c>
      <c r="G12" s="17">
        <v>1101805899</v>
      </c>
    </row>
    <row r="13" spans="1:7" ht="18" customHeight="1" x14ac:dyDescent="0.25">
      <c r="A13" s="12" t="s">
        <v>25</v>
      </c>
      <c r="B13" s="5">
        <v>2529</v>
      </c>
      <c r="C13" s="10">
        <v>802</v>
      </c>
      <c r="D13" s="17">
        <v>64510912</v>
      </c>
      <c r="E13" s="5">
        <v>13663</v>
      </c>
      <c r="F13" s="10">
        <v>4316</v>
      </c>
      <c r="G13" s="17">
        <v>348192256</v>
      </c>
    </row>
    <row r="14" spans="1:7" ht="18" customHeight="1" x14ac:dyDescent="0.25">
      <c r="A14" s="12" t="s">
        <v>26</v>
      </c>
      <c r="B14" s="5">
        <v>45902</v>
      </c>
      <c r="C14" s="10">
        <v>8556</v>
      </c>
      <c r="D14" s="17">
        <v>1018955448</v>
      </c>
      <c r="E14" s="5">
        <v>284507</v>
      </c>
      <c r="F14" s="10">
        <v>56048</v>
      </c>
      <c r="G14" s="17">
        <v>6220650693</v>
      </c>
    </row>
    <row r="15" spans="1:7" ht="18" customHeight="1" thickBot="1" x14ac:dyDescent="0.3">
      <c r="A15" s="32" t="s">
        <v>27</v>
      </c>
      <c r="B15" s="88">
        <v>59918</v>
      </c>
      <c r="C15" s="89">
        <v>13288</v>
      </c>
      <c r="D15" s="90">
        <v>50696102</v>
      </c>
      <c r="E15" s="88">
        <v>330299</v>
      </c>
      <c r="F15" s="89">
        <v>70696</v>
      </c>
      <c r="G15" s="90">
        <v>278328546</v>
      </c>
    </row>
    <row r="16" spans="1:7" ht="15.75" customHeight="1" thickTop="1" x14ac:dyDescent="0.25">
      <c r="A16" s="147" t="s">
        <v>132</v>
      </c>
    </row>
    <row r="17" spans="1:7" ht="15.75" hidden="1" customHeight="1" x14ac:dyDescent="0.25">
      <c r="A17" s="149"/>
    </row>
    <row r="18" spans="1:7" ht="9" customHeight="1" x14ac:dyDescent="0.25">
      <c r="A18" s="18"/>
    </row>
    <row r="19" spans="1:7" ht="23.1" customHeight="1" thickBot="1" x14ac:dyDescent="0.3">
      <c r="A19" s="218" t="s">
        <v>37</v>
      </c>
      <c r="B19" s="219"/>
      <c r="C19" s="219"/>
      <c r="D19" s="219"/>
      <c r="E19" s="219"/>
      <c r="F19" s="219"/>
      <c r="G19" s="220"/>
    </row>
    <row r="20" spans="1:7" ht="22.5" customHeight="1" thickTop="1" thickBot="1" x14ac:dyDescent="0.3">
      <c r="A20" s="3"/>
      <c r="B20" s="217" t="s">
        <v>1</v>
      </c>
      <c r="C20" s="217"/>
      <c r="D20" s="217"/>
      <c r="E20" s="217" t="s">
        <v>2</v>
      </c>
      <c r="F20" s="217"/>
      <c r="G20" s="217"/>
    </row>
    <row r="21" spans="1:7" ht="32.1" customHeight="1" thickTop="1" thickBot="1" x14ac:dyDescent="0.3">
      <c r="A21" s="132" t="s">
        <v>29</v>
      </c>
      <c r="B21" s="133" t="s">
        <v>4</v>
      </c>
      <c r="C21" s="134" t="s">
        <v>5</v>
      </c>
      <c r="D21" s="135" t="s">
        <v>6</v>
      </c>
      <c r="E21" s="133" t="s">
        <v>4</v>
      </c>
      <c r="F21" s="134" t="s">
        <v>5</v>
      </c>
      <c r="G21" s="135" t="s">
        <v>6</v>
      </c>
    </row>
    <row r="22" spans="1:7" ht="18" customHeight="1" thickTop="1" x14ac:dyDescent="0.25">
      <c r="A22" s="4" t="s">
        <v>65</v>
      </c>
      <c r="B22" s="15">
        <v>586581</v>
      </c>
      <c r="C22" s="6"/>
      <c r="D22" s="7"/>
      <c r="E22" s="15">
        <f>B22</f>
        <v>586581</v>
      </c>
      <c r="F22" s="6"/>
      <c r="G22" s="7"/>
    </row>
    <row r="23" spans="1:7" ht="18" customHeight="1" x14ac:dyDescent="0.25">
      <c r="A23" s="8" t="s">
        <v>66</v>
      </c>
      <c r="B23" s="9"/>
      <c r="C23" s="22">
        <v>7566315</v>
      </c>
      <c r="D23" s="11"/>
      <c r="E23" s="9"/>
      <c r="F23" s="22">
        <f>C23</f>
        <v>7566315</v>
      </c>
      <c r="G23" s="11"/>
    </row>
    <row r="24" spans="1:7" ht="18" customHeight="1" x14ac:dyDescent="0.25">
      <c r="A24" s="8" t="s">
        <v>75</v>
      </c>
      <c r="B24" s="21"/>
      <c r="C24" s="13"/>
      <c r="D24" s="11">
        <v>45538</v>
      </c>
      <c r="E24" s="21"/>
      <c r="F24" s="13"/>
      <c r="G24" s="11">
        <v>45257</v>
      </c>
    </row>
    <row r="25" spans="1:7" ht="18" customHeight="1" thickBot="1" x14ac:dyDescent="0.3">
      <c r="A25" s="23" t="s">
        <v>31</v>
      </c>
      <c r="B25" s="34"/>
      <c r="C25" s="26"/>
      <c r="D25" s="14">
        <v>25200521546</v>
      </c>
      <c r="E25" s="34"/>
      <c r="F25" s="26"/>
      <c r="G25" s="14">
        <v>173647154849</v>
      </c>
    </row>
    <row r="26" spans="1:7" ht="19.5" customHeight="1" thickTop="1" thickBot="1" x14ac:dyDescent="0.3">
      <c r="A26" s="228" t="s">
        <v>38</v>
      </c>
      <c r="B26" s="223" t="s">
        <v>11</v>
      </c>
      <c r="C26" s="225"/>
      <c r="D26" s="229" t="s">
        <v>6</v>
      </c>
      <c r="E26" s="223" t="s">
        <v>11</v>
      </c>
      <c r="F26" s="225"/>
      <c r="G26" s="229" t="s">
        <v>6</v>
      </c>
    </row>
    <row r="27" spans="1:7" ht="17.25" customHeight="1" thickTop="1" thickBot="1" x14ac:dyDescent="0.3">
      <c r="A27" s="228"/>
      <c r="B27" s="136"/>
      <c r="C27" s="142" t="s">
        <v>39</v>
      </c>
      <c r="D27" s="229"/>
      <c r="E27" s="136"/>
      <c r="F27" s="142" t="s">
        <v>39</v>
      </c>
      <c r="G27" s="229"/>
    </row>
    <row r="28" spans="1:7" ht="18" customHeight="1" thickTop="1" x14ac:dyDescent="0.25">
      <c r="A28" s="27" t="s">
        <v>33</v>
      </c>
      <c r="B28" s="35">
        <f t="shared" ref="B28:G28" si="1">SUM(B29:B32)</f>
        <v>13092</v>
      </c>
      <c r="C28" s="36">
        <f t="shared" si="1"/>
        <v>690</v>
      </c>
      <c r="D28" s="36">
        <f t="shared" si="1"/>
        <v>4542944533</v>
      </c>
      <c r="E28" s="35">
        <f t="shared" si="1"/>
        <v>110199</v>
      </c>
      <c r="F28" s="36">
        <f t="shared" si="1"/>
        <v>5344</v>
      </c>
      <c r="G28" s="37">
        <f t="shared" si="1"/>
        <v>33716014632</v>
      </c>
    </row>
    <row r="29" spans="1:7" ht="18" customHeight="1" x14ac:dyDescent="0.25">
      <c r="A29" s="12" t="s">
        <v>40</v>
      </c>
      <c r="B29" s="29">
        <v>7416</v>
      </c>
      <c r="C29" s="30"/>
      <c r="D29" s="31">
        <v>3632624905</v>
      </c>
      <c r="E29" s="29">
        <v>57515</v>
      </c>
      <c r="F29" s="30"/>
      <c r="G29" s="31">
        <v>27394713050</v>
      </c>
    </row>
    <row r="30" spans="1:7" ht="18" customHeight="1" x14ac:dyDescent="0.25">
      <c r="A30" s="12" t="s">
        <v>41</v>
      </c>
      <c r="B30" s="5">
        <v>2558</v>
      </c>
      <c r="C30" s="10"/>
      <c r="D30" s="17">
        <v>699585780</v>
      </c>
      <c r="E30" s="5">
        <v>15140</v>
      </c>
      <c r="F30" s="10"/>
      <c r="G30" s="17">
        <v>4362477611</v>
      </c>
    </row>
    <row r="31" spans="1:7" ht="18" customHeight="1" x14ac:dyDescent="0.25">
      <c r="A31" s="12" t="s">
        <v>42</v>
      </c>
      <c r="B31" s="5">
        <v>2428</v>
      </c>
      <c r="C31" s="10"/>
      <c r="D31" s="17">
        <v>198216614</v>
      </c>
      <c r="E31" s="5">
        <v>16946</v>
      </c>
      <c r="F31" s="10"/>
      <c r="G31" s="17">
        <v>1292335826</v>
      </c>
    </row>
    <row r="32" spans="1:7" ht="18" customHeight="1" thickBot="1" x14ac:dyDescent="0.3">
      <c r="A32" s="32" t="s">
        <v>76</v>
      </c>
      <c r="B32" s="24">
        <v>690</v>
      </c>
      <c r="C32" s="25">
        <v>690</v>
      </c>
      <c r="D32" s="33">
        <v>12517234</v>
      </c>
      <c r="E32" s="24">
        <v>20598</v>
      </c>
      <c r="F32" s="25">
        <v>5344</v>
      </c>
      <c r="G32" s="33">
        <v>666488145</v>
      </c>
    </row>
    <row r="33" spans="1:1006" ht="15.75" customHeight="1" thickTop="1" x14ac:dyDescent="0.25">
      <c r="A33" s="123" t="s">
        <v>133</v>
      </c>
    </row>
    <row r="34" spans="1:1006" ht="15.75" customHeight="1" x14ac:dyDescent="0.25">
      <c r="A34" s="123" t="s">
        <v>134</v>
      </c>
    </row>
    <row r="35" spans="1:1006" ht="15.75" customHeight="1" x14ac:dyDescent="0.25">
      <c r="A35" s="123" t="s">
        <v>135</v>
      </c>
    </row>
    <row r="36" spans="1:1006" s="76" customFormat="1" ht="15.75" customHeight="1" x14ac:dyDescent="0.25">
      <c r="A36" s="120" t="s">
        <v>136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109</v>
      </c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18" t="s">
        <v>28</v>
      </c>
      <c r="B39" s="219"/>
      <c r="C39" s="219"/>
      <c r="D39" s="219"/>
      <c r="E39" s="219"/>
      <c r="F39" s="219"/>
      <c r="G39" s="220"/>
    </row>
    <row r="40" spans="1:1006" ht="22.5" customHeight="1" thickTop="1" thickBot="1" x14ac:dyDescent="0.3">
      <c r="A40" s="51"/>
      <c r="B40" s="217" t="s">
        <v>1</v>
      </c>
      <c r="C40" s="217"/>
      <c r="D40" s="217"/>
      <c r="E40" s="217" t="s">
        <v>2</v>
      </c>
      <c r="F40" s="217"/>
      <c r="G40" s="217"/>
    </row>
    <row r="41" spans="1:1006" ht="32.1" customHeight="1" thickTop="1" thickBot="1" x14ac:dyDescent="0.3">
      <c r="A41" s="132" t="s">
        <v>29</v>
      </c>
      <c r="B41" s="133" t="s">
        <v>4</v>
      </c>
      <c r="C41" s="134" t="s">
        <v>5</v>
      </c>
      <c r="D41" s="135" t="s">
        <v>6</v>
      </c>
      <c r="E41" s="133" t="s">
        <v>4</v>
      </c>
      <c r="F41" s="134" t="s">
        <v>5</v>
      </c>
      <c r="G41" s="135" t="s">
        <v>6</v>
      </c>
    </row>
    <row r="42" spans="1:1006" ht="18" customHeight="1" thickTop="1" x14ac:dyDescent="0.25">
      <c r="A42" s="4" t="s">
        <v>65</v>
      </c>
      <c r="B42" s="15">
        <v>591819</v>
      </c>
      <c r="C42" s="6"/>
      <c r="D42" s="7"/>
      <c r="E42" s="52">
        <f>B42</f>
        <v>591819</v>
      </c>
      <c r="F42" s="6"/>
      <c r="G42" s="37"/>
    </row>
    <row r="43" spans="1:1006" ht="18" customHeight="1" x14ac:dyDescent="0.25">
      <c r="A43" s="8" t="s">
        <v>66</v>
      </c>
      <c r="B43" s="9"/>
      <c r="C43" s="22">
        <v>8156373</v>
      </c>
      <c r="D43" s="11"/>
      <c r="E43" s="9"/>
      <c r="F43" s="22">
        <f>C43</f>
        <v>8156373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36104</v>
      </c>
      <c r="E44" s="29"/>
      <c r="F44" s="30"/>
      <c r="G44" s="31">
        <v>36047</v>
      </c>
    </row>
    <row r="45" spans="1:1006" ht="18" customHeight="1" x14ac:dyDescent="0.25">
      <c r="A45" s="23" t="s">
        <v>31</v>
      </c>
      <c r="B45" s="34"/>
      <c r="C45" s="26"/>
      <c r="D45" s="14">
        <v>73582342</v>
      </c>
      <c r="E45" s="34"/>
      <c r="F45" s="26"/>
      <c r="G45" s="14">
        <v>510394780</v>
      </c>
    </row>
    <row r="46" spans="1:1006" ht="32.1" customHeight="1" thickTop="1" thickBot="1" x14ac:dyDescent="0.3">
      <c r="A46" s="139" t="s">
        <v>32</v>
      </c>
      <c r="B46" s="133" t="s">
        <v>4</v>
      </c>
      <c r="C46" s="134" t="s">
        <v>5</v>
      </c>
      <c r="D46" s="135" t="s">
        <v>6</v>
      </c>
      <c r="E46" s="133" t="s">
        <v>4</v>
      </c>
      <c r="F46" s="134" t="s">
        <v>5</v>
      </c>
      <c r="G46" s="135" t="s">
        <v>6</v>
      </c>
    </row>
    <row r="47" spans="1:1006" ht="18" customHeight="1" thickTop="1" x14ac:dyDescent="0.25">
      <c r="A47" s="27" t="s">
        <v>33</v>
      </c>
      <c r="B47" s="35">
        <v>17</v>
      </c>
      <c r="C47" s="36">
        <v>105</v>
      </c>
      <c r="D47" s="36">
        <f>SUM(D48:D50)</f>
        <v>11055260</v>
      </c>
      <c r="E47" s="35">
        <v>150</v>
      </c>
      <c r="F47" s="36">
        <v>1296</v>
      </c>
      <c r="G47" s="37">
        <f>SUM(G48:G50)</f>
        <v>178860266</v>
      </c>
    </row>
    <row r="48" spans="1:1006" ht="18" customHeight="1" x14ac:dyDescent="0.25">
      <c r="A48" s="12" t="s">
        <v>34</v>
      </c>
      <c r="B48" s="29"/>
      <c r="C48" s="30">
        <v>71</v>
      </c>
      <c r="D48" s="31">
        <v>4062049</v>
      </c>
      <c r="E48" s="29"/>
      <c r="F48" s="30">
        <v>1011</v>
      </c>
      <c r="G48" s="31">
        <v>74053154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2</v>
      </c>
      <c r="G49" s="17">
        <v>590400</v>
      </c>
    </row>
    <row r="50" spans="1:7" ht="18" customHeight="1" thickBot="1" x14ac:dyDescent="0.3">
      <c r="A50" s="32" t="s">
        <v>36</v>
      </c>
      <c r="B50" s="24"/>
      <c r="C50" s="25">
        <v>95</v>
      </c>
      <c r="D50" s="33">
        <v>6993211</v>
      </c>
      <c r="E50" s="24"/>
      <c r="F50" s="25">
        <v>1181</v>
      </c>
      <c r="G50" s="33">
        <v>104216712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120</v>
      </c>
    </row>
    <row r="53" spans="1:7" ht="15.95" customHeight="1" x14ac:dyDescent="0.25">
      <c r="A53" s="65"/>
    </row>
  </sheetData>
  <mergeCells count="19">
    <mergeCell ref="D26:D27"/>
    <mergeCell ref="E26:F26"/>
    <mergeCell ref="G26:G27"/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&amp;C&amp;"微軟正黑體,粗體"&amp;16勞工保險局113年7月統計提要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8" t="s">
        <v>43</v>
      </c>
      <c r="B1" s="219"/>
      <c r="C1" s="219"/>
      <c r="D1" s="219"/>
      <c r="E1" s="219"/>
      <c r="F1" s="219"/>
      <c r="G1" s="220"/>
    </row>
    <row r="2" spans="1:7" ht="22.5" customHeight="1" thickTop="1" thickBot="1" x14ac:dyDescent="0.3">
      <c r="A2" s="119"/>
      <c r="B2" s="217" t="s">
        <v>1</v>
      </c>
      <c r="C2" s="217"/>
      <c r="D2" s="217"/>
      <c r="E2" s="217" t="s">
        <v>2</v>
      </c>
      <c r="F2" s="217"/>
      <c r="G2" s="217"/>
    </row>
    <row r="3" spans="1:7" ht="32.25" customHeight="1" thickTop="1" thickBot="1" x14ac:dyDescent="0.3">
      <c r="A3" s="132" t="s">
        <v>83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888694</v>
      </c>
      <c r="D5" s="31"/>
      <c r="E5" s="29"/>
      <c r="F5" s="22">
        <f>C5</f>
        <v>888694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460562557</v>
      </c>
      <c r="E6" s="26"/>
      <c r="F6" s="26"/>
      <c r="G6" s="14">
        <v>3268810307</v>
      </c>
    </row>
    <row r="7" spans="1:7" ht="25.35" customHeight="1" thickTop="1" thickBot="1" x14ac:dyDescent="0.3">
      <c r="A7" s="139" t="s">
        <v>10</v>
      </c>
      <c r="B7" s="230" t="s">
        <v>11</v>
      </c>
      <c r="C7" s="231"/>
      <c r="D7" s="140" t="s">
        <v>6</v>
      </c>
      <c r="E7" s="230" t="s">
        <v>11</v>
      </c>
      <c r="F7" s="231"/>
      <c r="G7" s="140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3206</v>
      </c>
      <c r="D8" s="56">
        <f>SUM(D9:D11)</f>
        <v>875228000</v>
      </c>
      <c r="E8" s="57"/>
      <c r="F8" s="16">
        <f>SUM(F9:F11)</f>
        <v>22870</v>
      </c>
      <c r="G8" s="56">
        <f>SUM(G9:G11)</f>
        <v>6274543600</v>
      </c>
    </row>
    <row r="9" spans="1:7" ht="18.95" customHeight="1" x14ac:dyDescent="0.25">
      <c r="A9" s="12" t="s">
        <v>15</v>
      </c>
      <c r="B9" s="58"/>
      <c r="C9" s="30">
        <v>164</v>
      </c>
      <c r="D9" s="31">
        <v>9792000</v>
      </c>
      <c r="E9" s="29"/>
      <c r="F9" s="30">
        <v>1208</v>
      </c>
      <c r="G9" s="31">
        <v>73134000</v>
      </c>
    </row>
    <row r="10" spans="1:7" ht="18.95" customHeight="1" x14ac:dyDescent="0.25">
      <c r="A10" s="12" t="s">
        <v>44</v>
      </c>
      <c r="B10" s="58"/>
      <c r="C10" s="41">
        <v>398</v>
      </c>
      <c r="D10" s="54">
        <v>57749000</v>
      </c>
      <c r="E10" s="58"/>
      <c r="F10" s="41">
        <v>2599</v>
      </c>
      <c r="G10" s="54">
        <v>380677600</v>
      </c>
    </row>
    <row r="11" spans="1:7" ht="18.95" customHeight="1" thickBot="1" x14ac:dyDescent="0.3">
      <c r="A11" s="32" t="s">
        <v>45</v>
      </c>
      <c r="B11" s="59"/>
      <c r="C11" s="25">
        <v>2644</v>
      </c>
      <c r="D11" s="53">
        <v>807687000</v>
      </c>
      <c r="E11" s="59"/>
      <c r="F11" s="25">
        <v>19063</v>
      </c>
      <c r="G11" s="53">
        <v>5820732000</v>
      </c>
    </row>
    <row r="12" spans="1:7" ht="16.350000000000001" customHeight="1" thickTop="1" x14ac:dyDescent="0.25">
      <c r="A12" s="147" t="s">
        <v>121</v>
      </c>
    </row>
    <row r="13" spans="1:7" ht="13.5" customHeight="1" x14ac:dyDescent="0.25">
      <c r="A13" s="65"/>
    </row>
    <row r="14" spans="1:7" ht="22.5" customHeight="1" thickBot="1" x14ac:dyDescent="0.3">
      <c r="A14" s="218" t="s">
        <v>72</v>
      </c>
      <c r="B14" s="219"/>
      <c r="C14" s="219"/>
      <c r="D14" s="219"/>
      <c r="E14" s="219"/>
      <c r="F14" s="219"/>
      <c r="G14" s="220"/>
    </row>
    <row r="15" spans="1:7" ht="22.5" customHeight="1" thickTop="1" thickBot="1" x14ac:dyDescent="0.3">
      <c r="A15" s="119"/>
      <c r="B15" s="217" t="s">
        <v>1</v>
      </c>
      <c r="C15" s="217"/>
      <c r="D15" s="217"/>
      <c r="E15" s="217" t="s">
        <v>73</v>
      </c>
      <c r="F15" s="217"/>
      <c r="G15" s="217"/>
    </row>
    <row r="16" spans="1:7" ht="32.25" customHeight="1" thickTop="1" thickBot="1" x14ac:dyDescent="0.3">
      <c r="A16" s="132" t="s">
        <v>83</v>
      </c>
      <c r="B16" s="133" t="s">
        <v>4</v>
      </c>
      <c r="C16" s="134" t="s">
        <v>5</v>
      </c>
      <c r="D16" s="135" t="s">
        <v>6</v>
      </c>
      <c r="E16" s="133" t="s">
        <v>4</v>
      </c>
      <c r="F16" s="134" t="s">
        <v>5</v>
      </c>
      <c r="G16" s="135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341739</v>
      </c>
      <c r="D18" s="31"/>
      <c r="E18" s="29"/>
      <c r="F18" s="22">
        <f>C18</f>
        <v>341739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13294761</v>
      </c>
      <c r="E19" s="26"/>
      <c r="F19" s="26"/>
      <c r="G19" s="14">
        <v>91988647</v>
      </c>
    </row>
    <row r="20" spans="1:7" ht="25.35" customHeight="1" thickTop="1" thickBot="1" x14ac:dyDescent="0.3">
      <c r="A20" s="139" t="s">
        <v>10</v>
      </c>
      <c r="B20" s="230" t="s">
        <v>11</v>
      </c>
      <c r="C20" s="231"/>
      <c r="D20" s="140" t="s">
        <v>6</v>
      </c>
      <c r="E20" s="230" t="s">
        <v>11</v>
      </c>
      <c r="F20" s="231"/>
      <c r="G20" s="140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281</v>
      </c>
      <c r="D21" s="56">
        <f>SUM(D22:D24)</f>
        <v>9764370</v>
      </c>
      <c r="E21" s="57"/>
      <c r="F21" s="16">
        <f>SUM(F22:F24)</f>
        <v>1861</v>
      </c>
      <c r="G21" s="56">
        <f>SUM(G22:G24)</f>
        <v>75431400</v>
      </c>
    </row>
    <row r="22" spans="1:7" ht="18.95" customHeight="1" x14ac:dyDescent="0.25">
      <c r="A22" s="12" t="s">
        <v>81</v>
      </c>
      <c r="B22" s="58"/>
      <c r="C22" s="30">
        <v>272</v>
      </c>
      <c r="D22" s="31">
        <v>5286570</v>
      </c>
      <c r="E22" s="29"/>
      <c r="F22" s="30">
        <v>1795</v>
      </c>
      <c r="G22" s="31">
        <v>42745500</v>
      </c>
    </row>
    <row r="23" spans="1:7" ht="18.95" customHeight="1" x14ac:dyDescent="0.25">
      <c r="A23" s="12" t="s">
        <v>44</v>
      </c>
      <c r="B23" s="58"/>
      <c r="C23" s="41">
        <v>2</v>
      </c>
      <c r="D23" s="54">
        <v>193800</v>
      </c>
      <c r="E23" s="58"/>
      <c r="F23" s="41">
        <v>17</v>
      </c>
      <c r="G23" s="54">
        <v>3003900</v>
      </c>
    </row>
    <row r="24" spans="1:7" ht="18.95" customHeight="1" thickBot="1" x14ac:dyDescent="0.3">
      <c r="A24" s="32" t="s">
        <v>45</v>
      </c>
      <c r="B24" s="59"/>
      <c r="C24" s="25">
        <v>7</v>
      </c>
      <c r="D24" s="53">
        <v>4284000</v>
      </c>
      <c r="E24" s="59"/>
      <c r="F24" s="25">
        <v>49</v>
      </c>
      <c r="G24" s="53">
        <v>29682000</v>
      </c>
    </row>
    <row r="25" spans="1:7" ht="16.350000000000001" customHeight="1" thickTop="1" x14ac:dyDescent="0.25">
      <c r="A25" s="147" t="s">
        <v>122</v>
      </c>
    </row>
    <row r="26" spans="1:7" ht="13.5" customHeight="1" x14ac:dyDescent="0.25"/>
    <row r="27" spans="1:7" ht="22.5" customHeight="1" thickBot="1" x14ac:dyDescent="0.3">
      <c r="A27" s="218" t="s">
        <v>77</v>
      </c>
      <c r="B27" s="219"/>
      <c r="C27" s="219"/>
      <c r="D27" s="219"/>
      <c r="E27" s="219"/>
      <c r="F27" s="219"/>
      <c r="G27" s="220"/>
    </row>
    <row r="28" spans="1:7" ht="22.5" customHeight="1" thickTop="1" thickBot="1" x14ac:dyDescent="0.3">
      <c r="A28" s="119"/>
      <c r="B28" s="217" t="s">
        <v>1</v>
      </c>
      <c r="C28" s="217"/>
      <c r="D28" s="217"/>
      <c r="E28" s="217" t="s">
        <v>2</v>
      </c>
      <c r="F28" s="217"/>
      <c r="G28" s="217"/>
    </row>
    <row r="29" spans="1:7" ht="32.25" customHeight="1" thickTop="1" thickBot="1" x14ac:dyDescent="0.3">
      <c r="A29" s="132" t="s">
        <v>29</v>
      </c>
      <c r="B29" s="133" t="s">
        <v>4</v>
      </c>
      <c r="C29" s="134" t="s">
        <v>5</v>
      </c>
      <c r="D29" s="135" t="s">
        <v>6</v>
      </c>
      <c r="E29" s="133" t="s">
        <v>4</v>
      </c>
      <c r="F29" s="134" t="s">
        <v>5</v>
      </c>
      <c r="G29" s="135" t="s">
        <v>6</v>
      </c>
    </row>
    <row r="30" spans="1:7" ht="18.95" customHeight="1" thickTop="1" x14ac:dyDescent="0.25">
      <c r="A30" s="4" t="s">
        <v>79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92221</v>
      </c>
      <c r="D31" s="31"/>
      <c r="E31" s="9"/>
      <c r="F31" s="22">
        <f>C31</f>
        <v>92221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488036104</v>
      </c>
      <c r="E32" s="34"/>
      <c r="F32" s="26"/>
      <c r="G32" s="14">
        <v>3403975224</v>
      </c>
    </row>
    <row r="33" spans="1:1006" ht="19.5" customHeight="1" thickTop="1" thickBot="1" x14ac:dyDescent="0.3">
      <c r="A33" s="228" t="s">
        <v>38</v>
      </c>
      <c r="B33" s="223" t="s">
        <v>112</v>
      </c>
      <c r="C33" s="225"/>
      <c r="D33" s="229" t="s">
        <v>6</v>
      </c>
      <c r="E33" s="223" t="s">
        <v>11</v>
      </c>
      <c r="F33" s="225"/>
      <c r="G33" s="229" t="s">
        <v>6</v>
      </c>
    </row>
    <row r="34" spans="1:1006" ht="17.25" customHeight="1" thickTop="1" thickBot="1" x14ac:dyDescent="0.3">
      <c r="A34" s="228"/>
      <c r="B34" s="136"/>
      <c r="C34" s="138" t="s">
        <v>39</v>
      </c>
      <c r="D34" s="229"/>
      <c r="E34" s="136"/>
      <c r="F34" s="142" t="s">
        <v>39</v>
      </c>
      <c r="G34" s="229"/>
    </row>
    <row r="35" spans="1:1006" ht="18.95" customHeight="1" thickTop="1" x14ac:dyDescent="0.25">
      <c r="A35" s="27" t="s">
        <v>33</v>
      </c>
      <c r="B35" s="35">
        <f t="shared" ref="B35:G35" si="0">SUM(B36:B37)</f>
        <v>9305</v>
      </c>
      <c r="C35" s="36">
        <f t="shared" si="0"/>
        <v>320</v>
      </c>
      <c r="D35" s="36">
        <f t="shared" si="0"/>
        <v>9577326</v>
      </c>
      <c r="E35" s="35">
        <f t="shared" si="0"/>
        <v>9479</v>
      </c>
      <c r="F35" s="36">
        <f t="shared" si="0"/>
        <v>2465</v>
      </c>
      <c r="G35" s="37">
        <f t="shared" si="0"/>
        <v>62978589</v>
      </c>
    </row>
    <row r="36" spans="1:1006" ht="18.95" customHeight="1" x14ac:dyDescent="0.25">
      <c r="A36" s="12" t="s">
        <v>106</v>
      </c>
      <c r="B36" s="29">
        <v>9285</v>
      </c>
      <c r="C36" s="30">
        <v>320</v>
      </c>
      <c r="D36" s="31">
        <v>5609540</v>
      </c>
      <c r="E36" s="29">
        <v>9285</v>
      </c>
      <c r="F36" s="30">
        <v>2465</v>
      </c>
      <c r="G36" s="31">
        <v>31594132</v>
      </c>
    </row>
    <row r="37" spans="1:1006" ht="18.95" customHeight="1" thickBot="1" x14ac:dyDescent="0.3">
      <c r="A37" s="32" t="s">
        <v>78</v>
      </c>
      <c r="B37" s="59">
        <v>20</v>
      </c>
      <c r="C37" s="25"/>
      <c r="D37" s="53">
        <v>3967786</v>
      </c>
      <c r="E37" s="59">
        <v>194</v>
      </c>
      <c r="F37" s="25"/>
      <c r="G37" s="53">
        <v>31384457</v>
      </c>
    </row>
    <row r="38" spans="1:1006" ht="15.75" customHeight="1" thickTop="1" x14ac:dyDescent="0.25">
      <c r="A38" s="148" t="s">
        <v>137</v>
      </c>
    </row>
    <row r="39" spans="1:1006" s="76" customFormat="1" ht="15.75" customHeight="1" x14ac:dyDescent="0.25">
      <c r="A39" s="120" t="s">
        <v>110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111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8" t="s">
        <v>46</v>
      </c>
      <c r="B42" s="219"/>
      <c r="C42" s="219"/>
      <c r="D42" s="219"/>
      <c r="E42" s="219"/>
      <c r="F42" s="219"/>
      <c r="G42" s="220"/>
    </row>
    <row r="43" spans="1:1006" ht="22.5" customHeight="1" thickTop="1" thickBot="1" x14ac:dyDescent="0.3">
      <c r="A43" s="119"/>
      <c r="B43" s="217" t="s">
        <v>1</v>
      </c>
      <c r="C43" s="217"/>
      <c r="D43" s="217"/>
      <c r="E43" s="217" t="s">
        <v>2</v>
      </c>
      <c r="F43" s="217"/>
      <c r="G43" s="217"/>
    </row>
    <row r="44" spans="1:1006" ht="25.35" customHeight="1" thickTop="1" thickBot="1" x14ac:dyDescent="0.3">
      <c r="A44" s="132" t="s">
        <v>38</v>
      </c>
      <c r="B44" s="230" t="s">
        <v>117</v>
      </c>
      <c r="C44" s="231"/>
      <c r="D44" s="141" t="s">
        <v>6</v>
      </c>
      <c r="E44" s="230" t="s">
        <v>117</v>
      </c>
      <c r="F44" s="231"/>
      <c r="G44" s="141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520679</v>
      </c>
      <c r="D45" s="37">
        <f>SUM(D46:D47)</f>
        <v>4205149168</v>
      </c>
      <c r="E45" s="19"/>
      <c r="F45" s="20">
        <f>C45</f>
        <v>520679</v>
      </c>
      <c r="G45" s="37">
        <f>SUM(G46:G47)</f>
        <v>29323202015</v>
      </c>
    </row>
    <row r="46" spans="1:1006" ht="18.95" customHeight="1" x14ac:dyDescent="0.25">
      <c r="A46" s="12" t="s">
        <v>47</v>
      </c>
      <c r="B46" s="29"/>
      <c r="C46" s="22">
        <v>454338</v>
      </c>
      <c r="D46" s="31">
        <v>3666962288</v>
      </c>
      <c r="E46" s="29"/>
      <c r="F46" s="22">
        <f>C46</f>
        <v>454338</v>
      </c>
      <c r="G46" s="31">
        <v>25610081365</v>
      </c>
    </row>
    <row r="47" spans="1:1006" ht="18.95" customHeight="1" thickBot="1" x14ac:dyDescent="0.3">
      <c r="A47" s="32" t="s">
        <v>48</v>
      </c>
      <c r="B47" s="59"/>
      <c r="C47" s="25">
        <v>66341</v>
      </c>
      <c r="D47" s="14">
        <v>538186880</v>
      </c>
      <c r="E47" s="26"/>
      <c r="F47" s="26">
        <f>C47</f>
        <v>66341</v>
      </c>
      <c r="G47" s="14">
        <v>3713120650</v>
      </c>
    </row>
    <row r="48" spans="1:1006" ht="15.75" customHeight="1" thickTop="1" x14ac:dyDescent="0.25">
      <c r="A48" s="65" t="s">
        <v>118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&amp;C&amp;"微軟正黑體,粗體"&amp;16勞工保險局113年7月統計提要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Normal="100" workbookViewId="0">
      <selection sqref="A1:G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40" t="s">
        <v>49</v>
      </c>
      <c r="B1" s="241"/>
      <c r="C1" s="241"/>
      <c r="D1" s="241"/>
      <c r="E1" s="241"/>
      <c r="F1" s="241"/>
      <c r="G1" s="241"/>
      <c r="H1" s="242"/>
    </row>
    <row r="2" spans="1:8" ht="32.450000000000003" customHeight="1" thickTop="1" thickBot="1" x14ac:dyDescent="0.3">
      <c r="A2" s="125"/>
      <c r="B2" s="217" t="s">
        <v>1</v>
      </c>
      <c r="C2" s="217"/>
      <c r="D2" s="217"/>
      <c r="E2" s="217"/>
      <c r="F2" s="217" t="s">
        <v>2</v>
      </c>
      <c r="G2" s="217"/>
      <c r="H2" s="217"/>
    </row>
    <row r="3" spans="1:8" ht="29.1" customHeight="1" thickTop="1" thickBot="1" x14ac:dyDescent="0.3">
      <c r="A3" s="132" t="s">
        <v>67</v>
      </c>
      <c r="B3" s="243" t="s">
        <v>50</v>
      </c>
      <c r="C3" s="244"/>
      <c r="D3" s="245" t="s">
        <v>6</v>
      </c>
      <c r="E3" s="229"/>
      <c r="F3" s="246" t="s">
        <v>50</v>
      </c>
      <c r="G3" s="247"/>
      <c r="H3" s="135" t="s">
        <v>6</v>
      </c>
    </row>
    <row r="4" spans="1:8" ht="32.450000000000003" customHeight="1" thickTop="1" x14ac:dyDescent="0.25">
      <c r="A4" s="8" t="s">
        <v>7</v>
      </c>
      <c r="B4" s="232" t="s">
        <v>74</v>
      </c>
      <c r="C4" s="233"/>
      <c r="D4" s="233"/>
      <c r="E4" s="233"/>
      <c r="F4" s="233"/>
      <c r="G4" s="233"/>
      <c r="H4" s="234"/>
    </row>
    <row r="5" spans="1:8" ht="32.450000000000003" customHeight="1" x14ac:dyDescent="0.25">
      <c r="A5" s="8" t="s">
        <v>68</v>
      </c>
      <c r="B5" s="235"/>
      <c r="C5" s="236"/>
      <c r="D5" s="236"/>
      <c r="E5" s="236"/>
      <c r="F5" s="236"/>
      <c r="G5" s="236"/>
      <c r="H5" s="234"/>
    </row>
    <row r="6" spans="1:8" ht="32.450000000000003" customHeight="1" x14ac:dyDescent="0.25">
      <c r="A6" s="38" t="s">
        <v>51</v>
      </c>
      <c r="B6" s="235"/>
      <c r="C6" s="236"/>
      <c r="D6" s="236"/>
      <c r="E6" s="236"/>
      <c r="F6" s="236"/>
      <c r="G6" s="236"/>
      <c r="H6" s="234"/>
    </row>
    <row r="7" spans="1:8" ht="32.450000000000003" customHeight="1" thickBot="1" x14ac:dyDescent="0.3">
      <c r="A7" s="39" t="s">
        <v>52</v>
      </c>
      <c r="B7" s="237"/>
      <c r="C7" s="238"/>
      <c r="D7" s="238"/>
      <c r="E7" s="238"/>
      <c r="F7" s="238"/>
      <c r="G7" s="238"/>
      <c r="H7" s="239"/>
    </row>
    <row r="8" spans="1:8" ht="29.1" customHeight="1" thickTop="1" thickBot="1" x14ac:dyDescent="0.3">
      <c r="A8" s="228" t="s">
        <v>10</v>
      </c>
      <c r="B8" s="223" t="s">
        <v>113</v>
      </c>
      <c r="C8" s="225"/>
      <c r="D8" s="229" t="s">
        <v>6</v>
      </c>
      <c r="E8" s="230"/>
      <c r="F8" s="223" t="s">
        <v>113</v>
      </c>
      <c r="G8" s="225"/>
      <c r="H8" s="229" t="s">
        <v>6</v>
      </c>
    </row>
    <row r="9" spans="1:8" ht="25.9" customHeight="1" thickTop="1" thickBot="1" x14ac:dyDescent="0.3">
      <c r="A9" s="228"/>
      <c r="B9" s="136"/>
      <c r="C9" s="138" t="s">
        <v>84</v>
      </c>
      <c r="D9" s="229"/>
      <c r="E9" s="230"/>
      <c r="F9" s="136"/>
      <c r="G9" s="142" t="s">
        <v>84</v>
      </c>
      <c r="H9" s="229"/>
    </row>
    <row r="10" spans="1:8" ht="32.450000000000003" customHeight="1" thickTop="1" x14ac:dyDescent="0.25">
      <c r="A10" s="27" t="s">
        <v>116</v>
      </c>
      <c r="B10" s="57">
        <f>B15+B22</f>
        <v>2026789</v>
      </c>
      <c r="C10" s="16"/>
      <c r="D10" s="16"/>
      <c r="E10" s="56">
        <f>E11+E14</f>
        <v>8391209949</v>
      </c>
      <c r="F10" s="57">
        <f>F15+F22</f>
        <v>2038731</v>
      </c>
      <c r="G10" s="16"/>
      <c r="H10" s="56">
        <f>H11+H14</f>
        <v>58078542194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6659949865</v>
      </c>
      <c r="F11" s="29"/>
      <c r="G11" s="46"/>
      <c r="H11" s="54">
        <f>H12+H13</f>
        <v>45823427772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2735921784</v>
      </c>
      <c r="F12" s="29"/>
      <c r="G12" s="46"/>
      <c r="H12" s="54">
        <v>18662712984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3924028081</v>
      </c>
      <c r="F13" s="29"/>
      <c r="G13" s="46"/>
      <c r="H13" s="54">
        <v>27160714788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1731260084</v>
      </c>
      <c r="F14" s="48"/>
      <c r="G14" s="50"/>
      <c r="H14" s="55">
        <f>H17+H18+H20</f>
        <v>12255114422</v>
      </c>
    </row>
    <row r="15" spans="1:8" ht="32.450000000000003" customHeight="1" x14ac:dyDescent="0.25">
      <c r="A15" s="12" t="s">
        <v>14</v>
      </c>
      <c r="B15" s="58">
        <f>SUM(B16:B21)</f>
        <v>2024542</v>
      </c>
      <c r="C15" s="46">
        <f>SUM(C16:C21)</f>
        <v>8765</v>
      </c>
      <c r="D15" s="46"/>
      <c r="E15" s="54">
        <f>SUM(E16:E21)</f>
        <v>8227602318</v>
      </c>
      <c r="F15" s="29">
        <f t="shared" ref="F15:F21" si="0">B15</f>
        <v>2024542</v>
      </c>
      <c r="G15" s="46">
        <f>SUM(G16:G21)</f>
        <v>73779</v>
      </c>
      <c r="H15" s="54">
        <f>SUM(H16:H21)</f>
        <v>57114463049</v>
      </c>
    </row>
    <row r="16" spans="1:8" ht="32.450000000000003" customHeight="1" x14ac:dyDescent="0.25">
      <c r="A16" s="42" t="s">
        <v>55</v>
      </c>
      <c r="B16" s="58">
        <v>1470498</v>
      </c>
      <c r="C16" s="41">
        <v>7122</v>
      </c>
      <c r="D16" s="46"/>
      <c r="E16" s="54">
        <v>5900916937</v>
      </c>
      <c r="F16" s="29">
        <f t="shared" si="0"/>
        <v>1470498</v>
      </c>
      <c r="G16" s="30">
        <v>61290</v>
      </c>
      <c r="H16" s="54">
        <v>40901026760</v>
      </c>
    </row>
    <row r="17" spans="1:1014" ht="32.450000000000003" customHeight="1" x14ac:dyDescent="0.25">
      <c r="A17" s="42" t="s">
        <v>56</v>
      </c>
      <c r="B17" s="58">
        <v>358719</v>
      </c>
      <c r="C17" s="41">
        <v>35</v>
      </c>
      <c r="D17" s="46"/>
      <c r="E17" s="54">
        <v>1454264610</v>
      </c>
      <c r="F17" s="29">
        <f t="shared" si="0"/>
        <v>358719</v>
      </c>
      <c r="G17" s="41">
        <v>722</v>
      </c>
      <c r="H17" s="54">
        <v>10336071613</v>
      </c>
    </row>
    <row r="18" spans="1:1014" ht="32.450000000000003" customHeight="1" x14ac:dyDescent="0.25">
      <c r="A18" s="42" t="s">
        <v>57</v>
      </c>
      <c r="B18" s="58">
        <v>44026</v>
      </c>
      <c r="C18" s="41">
        <v>416</v>
      </c>
      <c r="D18" s="46"/>
      <c r="E18" s="54">
        <v>178867304</v>
      </c>
      <c r="F18" s="29">
        <f t="shared" si="0"/>
        <v>44026</v>
      </c>
      <c r="G18" s="41">
        <v>3445</v>
      </c>
      <c r="H18" s="54">
        <v>1234252390</v>
      </c>
    </row>
    <row r="19" spans="1:1014" ht="32.450000000000003" customHeight="1" x14ac:dyDescent="0.25">
      <c r="A19" s="42" t="s">
        <v>71</v>
      </c>
      <c r="B19" s="58">
        <v>7677</v>
      </c>
      <c r="C19" s="41">
        <v>62</v>
      </c>
      <c r="D19" s="46"/>
      <c r="E19" s="54">
        <v>29989534</v>
      </c>
      <c r="F19" s="29">
        <f t="shared" si="0"/>
        <v>7677</v>
      </c>
      <c r="G19" s="30">
        <v>446</v>
      </c>
      <c r="H19" s="54">
        <v>205112945</v>
      </c>
    </row>
    <row r="20" spans="1:1014" ht="32.450000000000003" customHeight="1" x14ac:dyDescent="0.25">
      <c r="A20" s="42" t="s">
        <v>58</v>
      </c>
      <c r="B20" s="58">
        <v>18097</v>
      </c>
      <c r="C20" s="41">
        <v>48</v>
      </c>
      <c r="D20" s="46"/>
      <c r="E20" s="54">
        <v>98128170</v>
      </c>
      <c r="F20" s="29">
        <f t="shared" si="0"/>
        <v>18097</v>
      </c>
      <c r="G20" s="41">
        <v>357</v>
      </c>
      <c r="H20" s="54">
        <v>684790419</v>
      </c>
    </row>
    <row r="21" spans="1:1014" ht="32.450000000000003" customHeight="1" x14ac:dyDescent="0.25">
      <c r="A21" s="42" t="s">
        <v>59</v>
      </c>
      <c r="B21" s="58">
        <v>125525</v>
      </c>
      <c r="C21" s="46">
        <v>1082</v>
      </c>
      <c r="D21" s="46"/>
      <c r="E21" s="54">
        <v>565435763</v>
      </c>
      <c r="F21" s="29">
        <f t="shared" si="0"/>
        <v>125525</v>
      </c>
      <c r="G21" s="46">
        <v>7519</v>
      </c>
      <c r="H21" s="54">
        <v>3753208922</v>
      </c>
    </row>
    <row r="22" spans="1:1014" ht="32.450000000000003" customHeight="1" x14ac:dyDescent="0.25">
      <c r="A22" s="60" t="s">
        <v>13</v>
      </c>
      <c r="B22" s="61">
        <f>SUM(B23:B24)</f>
        <v>2247</v>
      </c>
      <c r="C22" s="62"/>
      <c r="D22" s="62"/>
      <c r="E22" s="63">
        <f>SUM(E23:E24)</f>
        <v>163607631</v>
      </c>
      <c r="F22" s="61">
        <f>SUM(F23:F24)</f>
        <v>14189</v>
      </c>
      <c r="G22" s="64"/>
      <c r="H22" s="63">
        <f>SUM(H23:H24)</f>
        <v>964079145</v>
      </c>
    </row>
    <row r="23" spans="1:1014" ht="32.450000000000003" customHeight="1" x14ac:dyDescent="0.25">
      <c r="A23" s="42" t="s">
        <v>60</v>
      </c>
      <c r="B23" s="58">
        <v>938</v>
      </c>
      <c r="C23" s="46"/>
      <c r="D23" s="46"/>
      <c r="E23" s="54">
        <v>37422156</v>
      </c>
      <c r="F23" s="58">
        <v>7296</v>
      </c>
      <c r="G23" s="46"/>
      <c r="H23" s="31">
        <v>291144570</v>
      </c>
    </row>
    <row r="24" spans="1:1014" ht="32.450000000000003" customHeight="1" thickBot="1" x14ac:dyDescent="0.3">
      <c r="A24" s="43" t="s">
        <v>61</v>
      </c>
      <c r="B24" s="59">
        <v>1309</v>
      </c>
      <c r="C24" s="25"/>
      <c r="D24" s="25"/>
      <c r="E24" s="53">
        <v>126185475</v>
      </c>
      <c r="F24" s="59">
        <v>6893</v>
      </c>
      <c r="G24" s="25"/>
      <c r="H24" s="14">
        <v>672934575</v>
      </c>
    </row>
    <row r="25" spans="1:1014" s="45" customFormat="1" ht="21.75" customHeight="1" thickTop="1" x14ac:dyDescent="0.25">
      <c r="A25" s="18" t="s">
        <v>119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114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124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24" t="s">
        <v>129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115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111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&amp;C&amp;"微軟正黑體,粗體"&amp;16勞工保險局113年7月統計提要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2024-09-06T08:34:40Z</dcterms:modified>
  <dc:language/>
</cp:coreProperties>
</file>