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34206ED3-E7FD-41F0-A72E-F61577BD44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<sst xmlns="http://schemas.openxmlformats.org/spreadsheetml/2006/main" count="315" uniqueCount="144">
  <si>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</si>
  <si>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</si>
  <si>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</si>
  <si>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</si>
  <si>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</si>
  <si>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</si>
  <si>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</si>
  <si>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</si>
  <si>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</si>
  <si>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</si>
  <si>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</si>
  <si>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</si>
  <si>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</si>
  <si>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</si>
  <si>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</si>
  <si>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</si>
  <si>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</si>
  <si>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</si>
  <si>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</si>
  <si>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</si>
  <si>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</si>
  <si>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</si>
  <si>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</si>
  <si>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</si>
  <si>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</si>
  <si>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</si>
  <si>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</si>
  <si>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</si>
  <si>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</si>
  <si>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</si>
  <si>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</si>
  <si>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</si>
  <si>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</si>
  <si>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</si>
  <si>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</si>
  <si>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</si>
  <si>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</si>
  <si>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</si>
  <si>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</si>
  <si>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</si>
  <si>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</si>
  <si>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</si>
  <si>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</si>
  <si>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</si>
  <si>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</si>
  <si>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</si>
  <si>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</si>
  <si>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</si>
  <si>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</si>
  <si>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</si>
  <si>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</si>
  <si>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</si>
  <si>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</si>
  <si>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</si>
  <si>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</si>
  <si>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</si>
  <si>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</si>
  <si>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</si>
  <si>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</si>
  <si>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</si>
  <si>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</si>
  <si>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</si>
  <si>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</si>
  <si>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</si>
  <si>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</si>
  <si>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</si>
  <si>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</si>
  <si>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</si>
  <si>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</si>
  <si>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</si>
  <si>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</si>
  <si>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</si>
  <si>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</si>
  <si>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</si>
  <si>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</si>
  <si>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</si>
  <si>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</si>
  <si>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</si>
  <si>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</si>
  <si>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</si>
  <si>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</si>
  <si>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</si>
  <si>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</si>
  <si>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</si>
  <si>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</si>
  <si>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</si>
  <si>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</si>
  <si>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</si>
  <si>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</si>
  <si>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</si>
  <si>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</si>
  <si>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</si>
  <si>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</si>
  <si>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</si>
  <si>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</si>
  <si>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</si>
  <si>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</si>
  <si>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</si>
  <si>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</si>
  <si>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</si>
  <si>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</si>
  <si>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</si>
  <si>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</si>
  <si>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</si>
  <si>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</si>
  <si>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</si>
  <si>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</si>
  <si>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</si>
  <si>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</si>
  <si>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</si>
  <si>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</si>
  <si>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</si>
  <si>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</si>
  <si>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</si>
  <si>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</si>
  <si>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</si>
  <si>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</si>
  <si>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</si>
  <si>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</si>
  <si>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</si>
  <si>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</si>
  <si>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</si>
  <si>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</si>
  <si>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</si>
  <si>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</si>
  <si>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</si>
  <si>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</si>
  <si>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</si>
  <si>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</si>
  <si>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</si>
  <si>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1,791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9,441,179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93,159,655</t>
    </r>
    <r>
      <rPr>
        <sz val="12"/>
        <rFont val="微軟正黑體"/>
        <family val="2"/>
        <charset val="136"/>
      </rPr>
      <t>元；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</si>
  <si>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571,626</t>
    </r>
    <r>
      <rPr>
        <sz val="12"/>
        <rFont val="微軟正黑體"/>
        <family val="2"/>
        <charset val="136"/>
      </rPr>
      <t>人。</t>
    </r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</si>
  <si>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</si>
  <si>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7,598,477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1,183,965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</si>
  <si>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5.72 %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</si>
  <si>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</si>
  <si>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10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</si>
  <si>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9.75%</t>
    </r>
    <r>
      <rPr>
        <sz val="12"/>
        <rFont val="微軟正黑體"/>
        <family val="2"/>
        <charset val="136"/>
      </rPr>
      <t>。</t>
    </r>
    <phoneticPr fontId="6" type="noConversion"/>
  </si>
  <si>
    <t>9、10月數</t>
    <phoneticPr fontId="6" type="noConversion"/>
  </si>
  <si>
    <t>9月</t>
    <phoneticPr fontId="6" type="noConversion"/>
  </si>
  <si>
    <t>10月</t>
    <phoneticPr fontId="6" type="noConversion"/>
  </si>
  <si>
    <t>10月數</t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</si>
  <si>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6. 10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</rPr>
      <t xml:space="preserve"> 1,027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376,386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3,769,649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</si>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</sst>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11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67" t="s">
        <v>0</v>
      </c>
      <c r="B1" s="168"/>
      <c r="C1" s="168"/>
      <c r="D1" s="168"/>
      <c r="E1" s="168"/>
      <c r="F1" s="168"/>
      <c r="G1" s="169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70" t="s">
        <v>1</v>
      </c>
      <c r="C2" s="170"/>
      <c r="D2" s="170"/>
      <c r="E2" s="170" t="s">
        <v>2</v>
      </c>
      <c r="F2" s="170"/>
      <c r="G2" s="170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40" t="s">
        <v>3</v>
      </c>
      <c r="B3" s="141" t="s">
        <v>4</v>
      </c>
      <c r="C3" s="142" t="s">
        <v>5</v>
      </c>
      <c r="D3" s="143" t="s">
        <v>6</v>
      </c>
      <c r="E3" s="141" t="s">
        <v>4</v>
      </c>
      <c r="F3" s="142" t="s">
        <v>5</v>
      </c>
      <c r="G3" s="143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613997</v>
      </c>
      <c r="C4" s="63"/>
      <c r="D4" s="64"/>
      <c r="E4" s="62">
        <f>B4</f>
        <v>613997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10518579</v>
      </c>
      <c r="D5" s="66"/>
      <c r="E5" s="65"/>
      <c r="F5" s="110">
        <f>C5</f>
        <v>10518579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35280</v>
      </c>
      <c r="E6" s="67"/>
      <c r="F6" s="67"/>
      <c r="G6" s="66">
        <v>35153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41019782000</v>
      </c>
      <c r="E7" s="67"/>
      <c r="F7" s="67"/>
      <c r="G7" s="66">
        <v>405841242632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71" t="s">
        <v>10</v>
      </c>
      <c r="B8" s="172" t="s">
        <v>11</v>
      </c>
      <c r="C8" s="173"/>
      <c r="D8" s="174" t="s">
        <v>6</v>
      </c>
      <c r="E8" s="172" t="s">
        <v>11</v>
      </c>
      <c r="F8" s="173"/>
      <c r="G8" s="174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71"/>
      <c r="B9" s="144"/>
      <c r="C9" s="145" t="s">
        <v>79</v>
      </c>
      <c r="D9" s="174"/>
      <c r="E9" s="144"/>
      <c r="F9" s="145" t="s">
        <v>79</v>
      </c>
      <c r="G9" s="174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1951778</v>
      </c>
      <c r="C10" s="69"/>
      <c r="D10" s="64">
        <f>D11+D12</f>
        <v>46682995945</v>
      </c>
      <c r="E10" s="111">
        <f>E11+E12</f>
        <v>2337344</v>
      </c>
      <c r="F10" s="69"/>
      <c r="G10" s="64">
        <f>G11+G12</f>
        <v>460618453268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40360</v>
      </c>
      <c r="C11" s="70"/>
      <c r="D11" s="113">
        <f>D13+D14+D16+D19+D22</f>
        <v>10030127807</v>
      </c>
      <c r="E11" s="112">
        <f>E13+E14+E16+E19+E22</f>
        <v>425926</v>
      </c>
      <c r="F11" s="70"/>
      <c r="G11" s="113">
        <f>G13+G14+G16+G19+G22</f>
        <v>108108651319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1911418</v>
      </c>
      <c r="C12" s="115">
        <f t="shared" si="0"/>
        <v>11950</v>
      </c>
      <c r="D12" s="116">
        <f t="shared" si="0"/>
        <v>36652868138</v>
      </c>
      <c r="E12" s="114">
        <f t="shared" si="0"/>
        <v>1911418</v>
      </c>
      <c r="F12" s="115">
        <f t="shared" si="0"/>
        <v>134531</v>
      </c>
      <c r="G12" s="116">
        <f t="shared" si="0"/>
        <v>352509801949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248">
        <v>9519</v>
      </c>
      <c r="C13" s="117"/>
      <c r="D13" s="249">
        <v>685470724</v>
      </c>
      <c r="E13" s="248">
        <v>87258</v>
      </c>
      <c r="F13" s="117"/>
      <c r="G13" s="249">
        <v>6172698756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9636</v>
      </c>
      <c r="C14" s="68"/>
      <c r="D14" s="119">
        <v>83205279</v>
      </c>
      <c r="E14" s="118">
        <v>111432</v>
      </c>
      <c r="F14" s="68"/>
      <c r="G14" s="119">
        <v>949593909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7171</v>
      </c>
      <c r="C15" s="68"/>
      <c r="D15" s="119">
        <f>D16+D17</f>
        <v>495555325</v>
      </c>
      <c r="E15" s="118">
        <f>E16+E17</f>
        <v>23999</v>
      </c>
      <c r="F15" s="68"/>
      <c r="G15" s="119">
        <f>G16+G17</f>
        <v>4660136502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2050</v>
      </c>
      <c r="C16" s="57"/>
      <c r="D16" s="71">
        <v>436129519</v>
      </c>
      <c r="E16" s="62">
        <v>18878</v>
      </c>
      <c r="F16" s="57"/>
      <c r="G16" s="71">
        <v>4079717658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5121</v>
      </c>
      <c r="C17" s="57">
        <v>32</v>
      </c>
      <c r="D17" s="71">
        <v>59425806</v>
      </c>
      <c r="E17" s="62">
        <f>B17</f>
        <v>5121</v>
      </c>
      <c r="F17" s="57">
        <v>287</v>
      </c>
      <c r="G17" s="71">
        <v>580418844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1859442</v>
      </c>
      <c r="C18" s="68"/>
      <c r="D18" s="119">
        <f>D19+D20</f>
        <v>42445138650</v>
      </c>
      <c r="E18" s="118">
        <f>E19+E20</f>
        <v>1927946</v>
      </c>
      <c r="F18" s="68"/>
      <c r="G18" s="119">
        <f>G19+G20</f>
        <v>417516727738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6812</v>
      </c>
      <c r="C19" s="57"/>
      <c r="D19" s="71">
        <v>6549212639</v>
      </c>
      <c r="E19" s="62">
        <v>75316</v>
      </c>
      <c r="F19" s="57"/>
      <c r="G19" s="71">
        <v>72190833984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1852630</v>
      </c>
      <c r="C20" s="57">
        <v>11283</v>
      </c>
      <c r="D20" s="71">
        <v>35895926011</v>
      </c>
      <c r="E20" s="62">
        <f>B20</f>
        <v>1852630</v>
      </c>
      <c r="F20" s="57">
        <v>127959</v>
      </c>
      <c r="G20" s="71">
        <v>345325893754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66010</v>
      </c>
      <c r="C21" s="68"/>
      <c r="D21" s="119">
        <f>D22+D23</f>
        <v>2973625967</v>
      </c>
      <c r="E21" s="118">
        <f>E22+E23</f>
        <v>186709</v>
      </c>
      <c r="F21" s="68"/>
      <c r="G21" s="119">
        <f>G22+G23</f>
        <v>31319296363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12343</v>
      </c>
      <c r="C22" s="57"/>
      <c r="D22" s="71">
        <v>2276109646</v>
      </c>
      <c r="E22" s="62">
        <v>133042</v>
      </c>
      <c r="F22" s="57"/>
      <c r="G22" s="71">
        <v>24715807012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53667</v>
      </c>
      <c r="C23" s="250">
        <v>635</v>
      </c>
      <c r="D23" s="251">
        <v>697516321</v>
      </c>
      <c r="E23" s="121">
        <f>B23</f>
        <v>53667</v>
      </c>
      <c r="F23" s="250">
        <v>6285</v>
      </c>
      <c r="G23" s="251">
        <v>6603489351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101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35" t="s">
        <v>130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100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103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104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&amp;C&amp;"微軟正黑體,粗體"&amp;16勞工保險局113年10月統計提要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H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67" t="s">
        <v>129</v>
      </c>
      <c r="B1" s="167"/>
      <c r="C1" s="168"/>
      <c r="D1" s="168"/>
      <c r="E1" s="168"/>
      <c r="F1" s="168"/>
      <c r="G1" s="168"/>
      <c r="H1" s="169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17"/>
      <c r="B2" s="218"/>
      <c r="C2" s="170" t="s">
        <v>1</v>
      </c>
      <c r="D2" s="170"/>
      <c r="E2" s="170"/>
      <c r="F2" s="170" t="s">
        <v>2</v>
      </c>
      <c r="G2" s="170"/>
      <c r="H2" s="170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19" t="s">
        <v>80</v>
      </c>
      <c r="B3" s="220"/>
      <c r="C3" s="161" t="s">
        <v>4</v>
      </c>
      <c r="D3" s="162" t="s">
        <v>5</v>
      </c>
      <c r="E3" s="160" t="s">
        <v>6</v>
      </c>
      <c r="F3" s="161" t="s">
        <v>4</v>
      </c>
      <c r="G3" s="162" t="s">
        <v>5</v>
      </c>
      <c r="H3" s="160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215" t="s">
        <v>54</v>
      </c>
      <c r="B4" s="216"/>
      <c r="C4" s="62">
        <v>838086</v>
      </c>
      <c r="D4" s="63"/>
      <c r="E4" s="64"/>
      <c r="F4" s="62">
        <f>C4</f>
        <v>838086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207" t="s">
        <v>84</v>
      </c>
      <c r="B5" s="208"/>
      <c r="C5" s="65"/>
      <c r="D5" s="110">
        <v>11274834</v>
      </c>
      <c r="E5" s="66"/>
      <c r="F5" s="65"/>
      <c r="G5" s="110">
        <f>D5</f>
        <v>11274834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207" t="s">
        <v>8</v>
      </c>
      <c r="B6" s="208"/>
      <c r="C6" s="67"/>
      <c r="D6" s="67"/>
      <c r="E6" s="66">
        <v>40333</v>
      </c>
      <c r="F6" s="67"/>
      <c r="G6" s="67"/>
      <c r="H6" s="66">
        <v>40081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209" t="s">
        <v>9</v>
      </c>
      <c r="B7" s="210"/>
      <c r="C7" s="67"/>
      <c r="D7" s="67"/>
      <c r="E7" s="66">
        <v>841205410</v>
      </c>
      <c r="F7" s="67"/>
      <c r="G7" s="67"/>
      <c r="H7" s="66">
        <v>8306966913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11" t="s">
        <v>85</v>
      </c>
      <c r="B8" s="212"/>
      <c r="C8" s="172" t="s">
        <v>11</v>
      </c>
      <c r="D8" s="173"/>
      <c r="E8" s="174" t="s">
        <v>6</v>
      </c>
      <c r="F8" s="172" t="s">
        <v>11</v>
      </c>
      <c r="G8" s="173"/>
      <c r="H8" s="174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13"/>
      <c r="B9" s="214"/>
      <c r="C9" s="144"/>
      <c r="D9" s="145" t="s">
        <v>79</v>
      </c>
      <c r="E9" s="174"/>
      <c r="F9" s="144"/>
      <c r="G9" s="145" t="s">
        <v>79</v>
      </c>
      <c r="H9" s="174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199" t="s">
        <v>12</v>
      </c>
      <c r="B10" s="200"/>
      <c r="C10" s="111">
        <f>C11+C12</f>
        <v>465920</v>
      </c>
      <c r="D10" s="69"/>
      <c r="E10" s="64">
        <f>E11+E12</f>
        <v>945258841</v>
      </c>
      <c r="F10" s="111">
        <f>F11+F12</f>
        <v>1781454</v>
      </c>
      <c r="G10" s="69"/>
      <c r="H10" s="64">
        <f>H11+H12</f>
        <v>6870496539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01" t="s">
        <v>13</v>
      </c>
      <c r="B11" s="202"/>
      <c r="C11" s="112">
        <f>C13+C15+C18+C20+C21</f>
        <v>462930</v>
      </c>
      <c r="D11" s="70"/>
      <c r="E11" s="113">
        <f>E13+E15+E18+E20+E21</f>
        <v>897968782</v>
      </c>
      <c r="F11" s="112">
        <f>F13+F15+F18+F20+F21</f>
        <v>1778464</v>
      </c>
      <c r="G11" s="70"/>
      <c r="H11" s="113">
        <f>H13+H15+H18+H20+H21</f>
        <v>6430409057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03" t="s">
        <v>14</v>
      </c>
      <c r="B12" s="204"/>
      <c r="C12" s="114">
        <f t="shared" ref="C12:H12" si="0">C16+C19</f>
        <v>2990</v>
      </c>
      <c r="D12" s="115">
        <f t="shared" si="0"/>
        <v>36</v>
      </c>
      <c r="E12" s="116">
        <f t="shared" si="0"/>
        <v>47290059</v>
      </c>
      <c r="F12" s="114">
        <f t="shared" si="0"/>
        <v>2990</v>
      </c>
      <c r="G12" s="115">
        <f t="shared" si="0"/>
        <v>377</v>
      </c>
      <c r="H12" s="116">
        <f t="shared" si="0"/>
        <v>440087482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205" t="s">
        <v>16</v>
      </c>
      <c r="B13" s="206"/>
      <c r="C13" s="252">
        <v>3940</v>
      </c>
      <c r="D13" s="72"/>
      <c r="E13" s="253">
        <v>253152389</v>
      </c>
      <c r="F13" s="252">
        <v>44279</v>
      </c>
      <c r="G13" s="72"/>
      <c r="H13" s="253">
        <v>2903725104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193" t="s">
        <v>86</v>
      </c>
      <c r="B14" s="194"/>
      <c r="C14" s="62">
        <f>C15+C16</f>
        <v>879</v>
      </c>
      <c r="D14" s="57"/>
      <c r="E14" s="71">
        <f>E15+E16</f>
        <v>64796404</v>
      </c>
      <c r="F14" s="62">
        <f>F15+F16</f>
        <v>2134</v>
      </c>
      <c r="G14" s="57"/>
      <c r="H14" s="71">
        <f>H15+H16</f>
        <v>637158318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195" t="s">
        <v>18</v>
      </c>
      <c r="B15" s="196"/>
      <c r="C15" s="62">
        <v>122</v>
      </c>
      <c r="D15" s="57"/>
      <c r="E15" s="71">
        <v>51439505</v>
      </c>
      <c r="F15" s="62">
        <v>1377</v>
      </c>
      <c r="G15" s="57"/>
      <c r="H15" s="71">
        <v>518750367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197" t="s">
        <v>87</v>
      </c>
      <c r="B16" s="198"/>
      <c r="C16" s="62">
        <v>757</v>
      </c>
      <c r="D16" s="57">
        <v>12</v>
      </c>
      <c r="E16" s="71">
        <v>13356899</v>
      </c>
      <c r="F16" s="62">
        <f>C16</f>
        <v>757</v>
      </c>
      <c r="G16" s="57">
        <v>97</v>
      </c>
      <c r="H16" s="71">
        <v>118407951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193" t="s">
        <v>20</v>
      </c>
      <c r="B17" s="194"/>
      <c r="C17" s="118">
        <f>C18+C19</f>
        <v>2278</v>
      </c>
      <c r="D17" s="68"/>
      <c r="E17" s="119">
        <f>E18+E19</f>
        <v>69798690</v>
      </c>
      <c r="F17" s="118">
        <f>F18+F19</f>
        <v>2693</v>
      </c>
      <c r="G17" s="68"/>
      <c r="H17" s="119">
        <f>H18+H19</f>
        <v>712837691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195" t="s">
        <v>18</v>
      </c>
      <c r="B18" s="196"/>
      <c r="C18" s="62">
        <v>45</v>
      </c>
      <c r="D18" s="57"/>
      <c r="E18" s="71">
        <v>35865530</v>
      </c>
      <c r="F18" s="62">
        <v>460</v>
      </c>
      <c r="G18" s="57"/>
      <c r="H18" s="71">
        <v>391158160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197" t="s">
        <v>87</v>
      </c>
      <c r="B19" s="198"/>
      <c r="C19" s="62">
        <v>2233</v>
      </c>
      <c r="D19" s="57">
        <v>24</v>
      </c>
      <c r="E19" s="71">
        <v>33933160</v>
      </c>
      <c r="F19" s="62">
        <f>C19</f>
        <v>2233</v>
      </c>
      <c r="G19" s="57">
        <v>280</v>
      </c>
      <c r="H19" s="71">
        <v>321679531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183" t="s">
        <v>88</v>
      </c>
      <c r="B20" s="184"/>
      <c r="C20" s="252">
        <v>1</v>
      </c>
      <c r="D20" s="72"/>
      <c r="E20" s="253">
        <v>308952</v>
      </c>
      <c r="F20" s="252">
        <v>7</v>
      </c>
      <c r="G20" s="72"/>
      <c r="H20" s="253">
        <v>4564842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185" t="s">
        <v>77</v>
      </c>
      <c r="B21" s="186"/>
      <c r="C21" s="254">
        <v>458822</v>
      </c>
      <c r="D21" s="106"/>
      <c r="E21" s="255">
        <v>557202406</v>
      </c>
      <c r="F21" s="254">
        <v>1732341</v>
      </c>
      <c r="G21" s="106"/>
      <c r="H21" s="255">
        <v>2612210584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187" t="s">
        <v>89</v>
      </c>
      <c r="B22" s="188"/>
      <c r="C22" s="189" t="s">
        <v>11</v>
      </c>
      <c r="D22" s="190"/>
      <c r="E22" s="160" t="s">
        <v>6</v>
      </c>
      <c r="F22" s="189" t="s">
        <v>11</v>
      </c>
      <c r="G22" s="190"/>
      <c r="H22" s="160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191" t="s">
        <v>90</v>
      </c>
      <c r="B23" s="192"/>
      <c r="C23" s="122"/>
      <c r="D23" s="256">
        <v>0</v>
      </c>
      <c r="E23" s="257">
        <v>0</v>
      </c>
      <c r="F23" s="123"/>
      <c r="G23" s="256">
        <v>114092</v>
      </c>
      <c r="H23" s="257">
        <v>114367440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75" t="s">
        <v>91</v>
      </c>
      <c r="B24" s="124" t="s">
        <v>92</v>
      </c>
      <c r="C24" s="62"/>
      <c r="D24" s="125">
        <v>1</v>
      </c>
      <c r="E24" s="66">
        <v>2560</v>
      </c>
      <c r="F24" s="57"/>
      <c r="G24" s="125">
        <v>11</v>
      </c>
      <c r="H24" s="66">
        <v>45262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76"/>
      <c r="B25" s="124" t="s">
        <v>93</v>
      </c>
      <c r="C25" s="65"/>
      <c r="D25" s="57">
        <v>4</v>
      </c>
      <c r="E25" s="66">
        <v>1266000</v>
      </c>
      <c r="F25" s="125"/>
      <c r="G25" s="57">
        <v>30</v>
      </c>
      <c r="H25" s="66">
        <v>15116826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76"/>
      <c r="B26" s="124" t="s">
        <v>94</v>
      </c>
      <c r="C26" s="126"/>
      <c r="D26" s="67">
        <v>3</v>
      </c>
      <c r="E26" s="66">
        <v>5187150</v>
      </c>
      <c r="F26" s="67"/>
      <c r="G26" s="67">
        <v>8</v>
      </c>
      <c r="H26" s="66">
        <v>12139542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77"/>
      <c r="B27" s="124" t="s">
        <v>95</v>
      </c>
      <c r="C27" s="126"/>
      <c r="D27" s="67">
        <v>0</v>
      </c>
      <c r="E27" s="66">
        <v>13083</v>
      </c>
      <c r="F27" s="67"/>
      <c r="G27" s="67">
        <v>1</v>
      </c>
      <c r="H27" s="66">
        <v>128098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177"/>
      <c r="B28" s="124" t="s">
        <v>117</v>
      </c>
      <c r="C28" s="126"/>
      <c r="D28" s="67">
        <v>0</v>
      </c>
      <c r="E28" s="66">
        <v>0</v>
      </c>
      <c r="F28" s="67"/>
      <c r="G28" s="67">
        <v>1</v>
      </c>
      <c r="H28" s="66">
        <v>200000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178" t="s">
        <v>126</v>
      </c>
      <c r="B29" s="127" t="s">
        <v>96</v>
      </c>
      <c r="C29" s="128"/>
      <c r="D29" s="129">
        <v>596</v>
      </c>
      <c r="E29" s="258">
        <v>8293200</v>
      </c>
      <c r="F29" s="129"/>
      <c r="G29" s="129">
        <v>6549</v>
      </c>
      <c r="H29" s="258">
        <v>106480800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179"/>
      <c r="B30" s="130" t="s">
        <v>95</v>
      </c>
      <c r="C30" s="131"/>
      <c r="D30" s="132">
        <v>6</v>
      </c>
      <c r="E30" s="259">
        <v>2368023</v>
      </c>
      <c r="F30" s="132"/>
      <c r="G30" s="132">
        <v>73</v>
      </c>
      <c r="H30" s="259">
        <v>20134396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178" t="s">
        <v>127</v>
      </c>
      <c r="B31" s="124" t="s">
        <v>95</v>
      </c>
      <c r="C31" s="133"/>
      <c r="D31" s="67">
        <v>0</v>
      </c>
      <c r="E31" s="66">
        <v>39249</v>
      </c>
      <c r="F31" s="67"/>
      <c r="G31" s="67">
        <v>2</v>
      </c>
      <c r="H31" s="66">
        <v>296128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180"/>
      <c r="B32" s="124" t="s">
        <v>97</v>
      </c>
      <c r="C32" s="133"/>
      <c r="D32" s="67">
        <v>2</v>
      </c>
      <c r="E32" s="66">
        <v>1950441</v>
      </c>
      <c r="F32" s="67"/>
      <c r="G32" s="67">
        <v>11</v>
      </c>
      <c r="H32" s="66">
        <v>9898020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175"/>
      <c r="B33" s="124" t="s">
        <v>98</v>
      </c>
      <c r="C33" s="133"/>
      <c r="D33" s="67">
        <v>3</v>
      </c>
      <c r="E33" s="66">
        <v>3708450</v>
      </c>
      <c r="F33" s="67"/>
      <c r="G33" s="67">
        <v>23</v>
      </c>
      <c r="H33" s="66">
        <v>27553950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181" t="s">
        <v>99</v>
      </c>
      <c r="B34" s="182"/>
      <c r="C34" s="107"/>
      <c r="D34" s="109"/>
      <c r="E34" s="260">
        <v>1696688</v>
      </c>
      <c r="F34" s="109"/>
      <c r="G34" s="109"/>
      <c r="H34" s="260">
        <v>15464635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35" t="s">
        <v>143</v>
      </c>
      <c r="B35" s="136"/>
      <c r="C35" s="137"/>
    </row>
    <row r="36" spans="1:1006" x14ac:dyDescent="0.25">
      <c r="A36" s="135" t="s">
        <v>131</v>
      </c>
      <c r="B36" s="135"/>
      <c r="C36" s="137"/>
    </row>
    <row r="37" spans="1:1006" x14ac:dyDescent="0.25">
      <c r="A37" s="163" t="s">
        <v>128</v>
      </c>
      <c r="B37" s="136"/>
      <c r="C37" s="137"/>
    </row>
    <row r="38" spans="1:1006" x14ac:dyDescent="0.25">
      <c r="A38" s="60" t="s">
        <v>105</v>
      </c>
      <c r="B38" s="136"/>
      <c r="C38" s="137"/>
    </row>
    <row r="39" spans="1:1006" x14ac:dyDescent="0.25">
      <c r="A39" s="163"/>
    </row>
    <row r="40" spans="1:1006" x14ac:dyDescent="0.25">
      <c r="A40" s="60"/>
      <c r="B40" s="136"/>
      <c r="C40" s="137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&amp;C&amp;"微軟正黑體,粗體"&amp;16勞工保險局113年10月統計提要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21" t="s">
        <v>21</v>
      </c>
      <c r="B1" s="222"/>
      <c r="C1" s="222"/>
      <c r="D1" s="222"/>
      <c r="E1" s="222"/>
      <c r="F1" s="222"/>
      <c r="G1" s="223"/>
    </row>
    <row r="2" spans="1:7" ht="22.5" customHeight="1" thickTop="1" thickBot="1" x14ac:dyDescent="0.3">
      <c r="A2" s="3"/>
      <c r="B2" s="224" t="s">
        <v>1</v>
      </c>
      <c r="C2" s="224"/>
      <c r="D2" s="224"/>
      <c r="E2" s="224" t="s">
        <v>2</v>
      </c>
      <c r="F2" s="224"/>
      <c r="G2" s="224"/>
    </row>
    <row r="3" spans="1:7" ht="32.1" customHeight="1" thickTop="1" thickBot="1" x14ac:dyDescent="0.3">
      <c r="A3" s="146" t="s">
        <v>3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" customHeight="1" thickTop="1" x14ac:dyDescent="0.25">
      <c r="A4" s="4" t="s">
        <v>54</v>
      </c>
      <c r="B4" s="19">
        <v>576335</v>
      </c>
      <c r="C4" s="20"/>
      <c r="D4" s="7"/>
      <c r="E4" s="19">
        <f>B4</f>
        <v>576335</v>
      </c>
      <c r="F4" s="20"/>
      <c r="G4" s="7"/>
    </row>
    <row r="5" spans="1:7" ht="18" customHeight="1" x14ac:dyDescent="0.25">
      <c r="A5" s="8" t="s">
        <v>55</v>
      </c>
      <c r="B5" s="21"/>
      <c r="C5" s="22">
        <v>7431084</v>
      </c>
      <c r="D5" s="11"/>
      <c r="E5" s="21"/>
      <c r="F5" s="22">
        <f>C5</f>
        <v>7431084</v>
      </c>
      <c r="G5" s="11"/>
    </row>
    <row r="6" spans="1:7" ht="18" customHeight="1" x14ac:dyDescent="0.25">
      <c r="A6" s="8" t="s">
        <v>8</v>
      </c>
      <c r="B6" s="5"/>
      <c r="C6" s="10"/>
      <c r="D6" s="11">
        <v>36650</v>
      </c>
      <c r="E6" s="13"/>
      <c r="F6" s="13"/>
      <c r="G6" s="11">
        <v>36508</v>
      </c>
    </row>
    <row r="7" spans="1:7" ht="18" customHeight="1" thickBot="1" x14ac:dyDescent="0.3">
      <c r="A7" s="23" t="s">
        <v>9</v>
      </c>
      <c r="B7" s="24"/>
      <c r="C7" s="25"/>
      <c r="D7" s="14">
        <v>2744457048</v>
      </c>
      <c r="E7" s="26"/>
      <c r="F7" s="26"/>
      <c r="G7" s="14">
        <v>27109727079</v>
      </c>
    </row>
    <row r="8" spans="1:7" ht="19.5" customHeight="1" thickTop="1" thickBot="1" x14ac:dyDescent="0.3">
      <c r="A8" s="228" t="s">
        <v>10</v>
      </c>
      <c r="B8" s="226" t="s">
        <v>11</v>
      </c>
      <c r="C8" s="226"/>
      <c r="D8" s="226" t="s">
        <v>6</v>
      </c>
      <c r="E8" s="226" t="s">
        <v>11</v>
      </c>
      <c r="F8" s="227"/>
      <c r="G8" s="231" t="s">
        <v>6</v>
      </c>
    </row>
    <row r="9" spans="1:7" ht="17.25" thickBot="1" x14ac:dyDescent="0.3">
      <c r="A9" s="229"/>
      <c r="B9" s="150"/>
      <c r="C9" s="151" t="s">
        <v>22</v>
      </c>
      <c r="D9" s="230"/>
      <c r="E9" s="150"/>
      <c r="F9" s="158" t="s">
        <v>22</v>
      </c>
      <c r="G9" s="232"/>
    </row>
    <row r="10" spans="1:7" ht="18" customHeight="1" thickTop="1" x14ac:dyDescent="0.25">
      <c r="A10" s="27" t="s">
        <v>12</v>
      </c>
      <c r="B10" s="15">
        <f t="shared" ref="B10:G10" si="0">SUM(B11:B15)</f>
        <v>133106</v>
      </c>
      <c r="C10" s="16">
        <f t="shared" si="0"/>
        <v>28502</v>
      </c>
      <c r="D10" s="28">
        <f t="shared" si="0"/>
        <v>2094623039</v>
      </c>
      <c r="E10" s="15">
        <f t="shared" si="0"/>
        <v>1316202</v>
      </c>
      <c r="F10" s="16">
        <f t="shared" si="0"/>
        <v>291856</v>
      </c>
      <c r="G10" s="28">
        <f t="shared" si="0"/>
        <v>20945808743</v>
      </c>
    </row>
    <row r="11" spans="1:7" ht="18" customHeight="1" x14ac:dyDescent="0.25">
      <c r="A11" s="12" t="s">
        <v>23</v>
      </c>
      <c r="B11" s="5">
        <v>35245</v>
      </c>
      <c r="C11" s="10">
        <v>6947</v>
      </c>
      <c r="D11" s="17">
        <v>909018304</v>
      </c>
      <c r="E11" s="29">
        <v>363592</v>
      </c>
      <c r="F11" s="30">
        <v>73762</v>
      </c>
      <c r="G11" s="31">
        <v>9375069405</v>
      </c>
    </row>
    <row r="12" spans="1:7" ht="18" customHeight="1" x14ac:dyDescent="0.25">
      <c r="A12" s="12" t="s">
        <v>24</v>
      </c>
      <c r="B12" s="5">
        <v>2878</v>
      </c>
      <c r="C12" s="10">
        <f>B12</f>
        <v>2878</v>
      </c>
      <c r="D12" s="17">
        <v>164071106</v>
      </c>
      <c r="E12" s="5">
        <v>28235</v>
      </c>
      <c r="F12" s="10">
        <v>28235</v>
      </c>
      <c r="G12" s="17">
        <v>1600440139</v>
      </c>
    </row>
    <row r="13" spans="1:7" ht="18" customHeight="1" x14ac:dyDescent="0.25">
      <c r="A13" s="12" t="s">
        <v>25</v>
      </c>
      <c r="B13" s="5">
        <v>2110</v>
      </c>
      <c r="C13" s="10">
        <v>851</v>
      </c>
      <c r="D13" s="17">
        <v>53575406</v>
      </c>
      <c r="E13" s="5">
        <v>20894</v>
      </c>
      <c r="F13" s="10">
        <v>6693</v>
      </c>
      <c r="G13" s="17">
        <v>531089438</v>
      </c>
    </row>
    <row r="14" spans="1:7" ht="18" customHeight="1" x14ac:dyDescent="0.25">
      <c r="A14" s="12" t="s">
        <v>26</v>
      </c>
      <c r="B14" s="5">
        <v>41643</v>
      </c>
      <c r="C14" s="10">
        <v>7414</v>
      </c>
      <c r="D14" s="17">
        <v>923960482</v>
      </c>
      <c r="E14" s="5">
        <v>410756</v>
      </c>
      <c r="F14" s="10">
        <v>79199</v>
      </c>
      <c r="G14" s="17">
        <v>9022054877</v>
      </c>
    </row>
    <row r="15" spans="1:7" ht="18" customHeight="1" thickBot="1" x14ac:dyDescent="0.3">
      <c r="A15" s="32" t="s">
        <v>27</v>
      </c>
      <c r="B15" s="73">
        <v>51230</v>
      </c>
      <c r="C15" s="74">
        <v>10412</v>
      </c>
      <c r="D15" s="75">
        <v>43997741</v>
      </c>
      <c r="E15" s="73">
        <v>492725</v>
      </c>
      <c r="F15" s="74">
        <v>103967</v>
      </c>
      <c r="G15" s="75">
        <v>417154884</v>
      </c>
    </row>
    <row r="16" spans="1:7" ht="15.75" customHeight="1" thickTop="1" x14ac:dyDescent="0.25">
      <c r="A16" s="164" t="s">
        <v>132</v>
      </c>
    </row>
    <row r="17" spans="1:7" ht="15.75" hidden="1" customHeight="1" x14ac:dyDescent="0.25">
      <c r="A17" s="166"/>
    </row>
    <row r="18" spans="1:7" ht="9" customHeight="1" x14ac:dyDescent="0.25">
      <c r="A18" s="18"/>
    </row>
    <row r="19" spans="1:7" ht="23.1" customHeight="1" thickBot="1" x14ac:dyDescent="0.3">
      <c r="A19" s="221" t="s">
        <v>37</v>
      </c>
      <c r="B19" s="222"/>
      <c r="C19" s="222"/>
      <c r="D19" s="222"/>
      <c r="E19" s="222"/>
      <c r="F19" s="222"/>
      <c r="G19" s="223"/>
    </row>
    <row r="20" spans="1:7" ht="22.5" customHeight="1" thickTop="1" thickBot="1" x14ac:dyDescent="0.3">
      <c r="A20" s="3"/>
      <c r="B20" s="224" t="s">
        <v>1</v>
      </c>
      <c r="C20" s="224"/>
      <c r="D20" s="224"/>
      <c r="E20" s="224" t="s">
        <v>2</v>
      </c>
      <c r="F20" s="224"/>
      <c r="G20" s="224"/>
    </row>
    <row r="21" spans="1:7" ht="32.1" customHeight="1" thickTop="1" thickBot="1" x14ac:dyDescent="0.3">
      <c r="A21" s="146" t="s">
        <v>29</v>
      </c>
      <c r="B21" s="147" t="s">
        <v>4</v>
      </c>
      <c r="C21" s="148" t="s">
        <v>5</v>
      </c>
      <c r="D21" s="149" t="s">
        <v>6</v>
      </c>
      <c r="E21" s="147" t="s">
        <v>4</v>
      </c>
      <c r="F21" s="148" t="s">
        <v>5</v>
      </c>
      <c r="G21" s="149" t="s">
        <v>6</v>
      </c>
    </row>
    <row r="22" spans="1:7" ht="18" customHeight="1" thickTop="1" x14ac:dyDescent="0.25">
      <c r="A22" s="4" t="s">
        <v>56</v>
      </c>
      <c r="B22" s="15">
        <v>590059</v>
      </c>
      <c r="C22" s="6"/>
      <c r="D22" s="7"/>
      <c r="E22" s="15">
        <f>B22</f>
        <v>590059</v>
      </c>
      <c r="F22" s="6"/>
      <c r="G22" s="7"/>
    </row>
    <row r="23" spans="1:7" ht="18" customHeight="1" x14ac:dyDescent="0.25">
      <c r="A23" s="8" t="s">
        <v>57</v>
      </c>
      <c r="B23" s="9"/>
      <c r="C23" s="22">
        <v>7684776</v>
      </c>
      <c r="D23" s="11"/>
      <c r="E23" s="9"/>
      <c r="F23" s="22">
        <f>C23</f>
        <v>7684776</v>
      </c>
      <c r="G23" s="11"/>
    </row>
    <row r="24" spans="1:7" ht="18" customHeight="1" x14ac:dyDescent="0.25">
      <c r="A24" s="8" t="s">
        <v>60</v>
      </c>
      <c r="B24" s="21"/>
      <c r="C24" s="13"/>
      <c r="D24" s="11">
        <v>45939</v>
      </c>
      <c r="E24" s="21"/>
      <c r="F24" s="13"/>
      <c r="G24" s="11">
        <v>45446</v>
      </c>
    </row>
    <row r="25" spans="1:7" ht="18" customHeight="1" thickBot="1" x14ac:dyDescent="0.3">
      <c r="A25" s="23" t="s">
        <v>31</v>
      </c>
      <c r="B25" s="34"/>
      <c r="C25" s="26"/>
      <c r="D25" s="14">
        <v>25712812208</v>
      </c>
      <c r="E25" s="34"/>
      <c r="F25" s="26"/>
      <c r="G25" s="14">
        <v>250259181946</v>
      </c>
    </row>
    <row r="26" spans="1:7" ht="19.5" customHeight="1" thickTop="1" thickBot="1" x14ac:dyDescent="0.3">
      <c r="A26" s="225" t="s">
        <v>38</v>
      </c>
      <c r="B26" s="226" t="s">
        <v>11</v>
      </c>
      <c r="C26" s="227"/>
      <c r="D26" s="233" t="s">
        <v>6</v>
      </c>
      <c r="E26" s="226" t="s">
        <v>11</v>
      </c>
      <c r="F26" s="227"/>
      <c r="G26" s="233" t="s">
        <v>6</v>
      </c>
    </row>
    <row r="27" spans="1:7" ht="17.25" customHeight="1" thickTop="1" thickBot="1" x14ac:dyDescent="0.3">
      <c r="A27" s="225"/>
      <c r="B27" s="150"/>
      <c r="C27" s="158" t="s">
        <v>39</v>
      </c>
      <c r="D27" s="233"/>
      <c r="E27" s="150"/>
      <c r="F27" s="158" t="s">
        <v>39</v>
      </c>
      <c r="G27" s="233"/>
    </row>
    <row r="28" spans="1:7" ht="18" customHeight="1" thickTop="1" x14ac:dyDescent="0.25">
      <c r="A28" s="27" t="s">
        <v>33</v>
      </c>
      <c r="B28" s="35">
        <f t="shared" ref="B28:G28" si="1">SUM(B29:B32)</f>
        <v>14881</v>
      </c>
      <c r="C28" s="36">
        <f t="shared" si="1"/>
        <v>757</v>
      </c>
      <c r="D28" s="36">
        <f t="shared" si="1"/>
        <v>4767265868</v>
      </c>
      <c r="E28" s="35">
        <f t="shared" si="1"/>
        <v>156788</v>
      </c>
      <c r="F28" s="36">
        <f t="shared" si="1"/>
        <v>7725</v>
      </c>
      <c r="G28" s="37">
        <f t="shared" si="1"/>
        <v>49893913978</v>
      </c>
    </row>
    <row r="29" spans="1:7" ht="18" customHeight="1" x14ac:dyDescent="0.25">
      <c r="A29" s="12" t="s">
        <v>40</v>
      </c>
      <c r="B29" s="29">
        <v>10366</v>
      </c>
      <c r="C29" s="30"/>
      <c r="D29" s="31">
        <v>4044766848</v>
      </c>
      <c r="E29" s="29">
        <v>89070</v>
      </c>
      <c r="F29" s="30"/>
      <c r="G29" s="31">
        <v>40727738919</v>
      </c>
    </row>
    <row r="30" spans="1:7" ht="18" customHeight="1" x14ac:dyDescent="0.25">
      <c r="A30" s="12" t="s">
        <v>41</v>
      </c>
      <c r="B30" s="5">
        <v>1575</v>
      </c>
      <c r="C30" s="10"/>
      <c r="D30" s="17">
        <v>555531893</v>
      </c>
      <c r="E30" s="5">
        <v>20642</v>
      </c>
      <c r="F30" s="10"/>
      <c r="G30" s="17">
        <v>6258743775</v>
      </c>
    </row>
    <row r="31" spans="1:7" ht="18" customHeight="1" x14ac:dyDescent="0.25">
      <c r="A31" s="12" t="s">
        <v>42</v>
      </c>
      <c r="B31" s="5">
        <v>2183</v>
      </c>
      <c r="C31" s="10"/>
      <c r="D31" s="17">
        <v>153475422</v>
      </c>
      <c r="E31" s="5">
        <v>24120</v>
      </c>
      <c r="F31" s="10"/>
      <c r="G31" s="17">
        <v>1833418352</v>
      </c>
    </row>
    <row r="32" spans="1:7" ht="18" customHeight="1" thickBot="1" x14ac:dyDescent="0.3">
      <c r="A32" s="32" t="s">
        <v>61</v>
      </c>
      <c r="B32" s="24">
        <v>757</v>
      </c>
      <c r="C32" s="25">
        <v>757</v>
      </c>
      <c r="D32" s="33">
        <v>13491705</v>
      </c>
      <c r="E32" s="24">
        <v>22956</v>
      </c>
      <c r="F32" s="25">
        <v>7725</v>
      </c>
      <c r="G32" s="33">
        <v>1074012932</v>
      </c>
    </row>
    <row r="33" spans="1:1006" ht="15.75" customHeight="1" thickTop="1" x14ac:dyDescent="0.25">
      <c r="A33" s="138" t="s">
        <v>133</v>
      </c>
    </row>
    <row r="34" spans="1:1006" ht="15.75" customHeight="1" x14ac:dyDescent="0.25">
      <c r="A34" s="138" t="s">
        <v>134</v>
      </c>
    </row>
    <row r="35" spans="1:1006" ht="15.75" customHeight="1" x14ac:dyDescent="0.25">
      <c r="A35" s="138" t="s">
        <v>135</v>
      </c>
    </row>
    <row r="36" spans="1:1006" s="61" customFormat="1" ht="15.75" customHeight="1" x14ac:dyDescent="0.25">
      <c r="A36" s="135" t="s">
        <v>136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105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21" t="s">
        <v>28</v>
      </c>
      <c r="B39" s="222"/>
      <c r="C39" s="222"/>
      <c r="D39" s="222"/>
      <c r="E39" s="222"/>
      <c r="F39" s="222"/>
      <c r="G39" s="223"/>
    </row>
    <row r="40" spans="1:1006" ht="22.5" customHeight="1" thickTop="1" thickBot="1" x14ac:dyDescent="0.3">
      <c r="A40" s="39"/>
      <c r="B40" s="224" t="s">
        <v>1</v>
      </c>
      <c r="C40" s="224"/>
      <c r="D40" s="224"/>
      <c r="E40" s="224" t="s">
        <v>2</v>
      </c>
      <c r="F40" s="224"/>
      <c r="G40" s="224"/>
    </row>
    <row r="41" spans="1:1006" ht="32.1" customHeight="1" thickTop="1" thickBot="1" x14ac:dyDescent="0.3">
      <c r="A41" s="146" t="s">
        <v>29</v>
      </c>
      <c r="B41" s="147" t="s">
        <v>4</v>
      </c>
      <c r="C41" s="148" t="s">
        <v>5</v>
      </c>
      <c r="D41" s="149" t="s">
        <v>6</v>
      </c>
      <c r="E41" s="147" t="s">
        <v>4</v>
      </c>
      <c r="F41" s="148" t="s">
        <v>5</v>
      </c>
      <c r="G41" s="149" t="s">
        <v>6</v>
      </c>
    </row>
    <row r="42" spans="1:1006" ht="18" customHeight="1" thickTop="1" x14ac:dyDescent="0.25">
      <c r="A42" s="4" t="s">
        <v>56</v>
      </c>
      <c r="B42" s="15">
        <v>595566</v>
      </c>
      <c r="C42" s="6"/>
      <c r="D42" s="7"/>
      <c r="E42" s="40">
        <f>B42</f>
        <v>595566</v>
      </c>
      <c r="F42" s="6"/>
      <c r="G42" s="37"/>
    </row>
    <row r="43" spans="1:1006" ht="18" customHeight="1" x14ac:dyDescent="0.25">
      <c r="A43" s="8" t="s">
        <v>57</v>
      </c>
      <c r="B43" s="9"/>
      <c r="C43" s="22">
        <v>8232466</v>
      </c>
      <c r="D43" s="11"/>
      <c r="E43" s="9"/>
      <c r="F43" s="22">
        <f>C43</f>
        <v>8232466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36260</v>
      </c>
      <c r="E44" s="29"/>
      <c r="F44" s="30"/>
      <c r="G44" s="31">
        <v>36110</v>
      </c>
    </row>
    <row r="45" spans="1:1006" ht="18" customHeight="1" x14ac:dyDescent="0.25">
      <c r="A45" s="23" t="s">
        <v>31</v>
      </c>
      <c r="B45" s="34"/>
      <c r="C45" s="26"/>
      <c r="D45" s="14">
        <v>74404170</v>
      </c>
      <c r="E45" s="34"/>
      <c r="F45" s="26"/>
      <c r="G45" s="14">
        <v>732790367</v>
      </c>
    </row>
    <row r="46" spans="1:1006" ht="32.1" customHeight="1" thickTop="1" thickBot="1" x14ac:dyDescent="0.3">
      <c r="A46" s="153" t="s">
        <v>32</v>
      </c>
      <c r="B46" s="147" t="s">
        <v>4</v>
      </c>
      <c r="C46" s="148" t="s">
        <v>5</v>
      </c>
      <c r="D46" s="149" t="s">
        <v>6</v>
      </c>
      <c r="E46" s="147" t="s">
        <v>4</v>
      </c>
      <c r="F46" s="148" t="s">
        <v>5</v>
      </c>
      <c r="G46" s="149" t="s">
        <v>6</v>
      </c>
    </row>
    <row r="47" spans="1:1006" ht="18" customHeight="1" thickTop="1" x14ac:dyDescent="0.25">
      <c r="A47" s="27" t="s">
        <v>33</v>
      </c>
      <c r="B47" s="35">
        <v>14</v>
      </c>
      <c r="C47" s="36">
        <v>191</v>
      </c>
      <c r="D47" s="36">
        <f>SUM(D48:D50)</f>
        <v>27341986</v>
      </c>
      <c r="E47" s="35">
        <v>201</v>
      </c>
      <c r="F47" s="36">
        <v>1769</v>
      </c>
      <c r="G47" s="37">
        <f>SUM(G48:G50)</f>
        <v>246737216</v>
      </c>
    </row>
    <row r="48" spans="1:1006" ht="18" customHeight="1" x14ac:dyDescent="0.25">
      <c r="A48" s="12" t="s">
        <v>34</v>
      </c>
      <c r="B48" s="29"/>
      <c r="C48" s="30">
        <v>179</v>
      </c>
      <c r="D48" s="31">
        <v>14213953</v>
      </c>
      <c r="E48" s="29"/>
      <c r="F48" s="30">
        <v>1395</v>
      </c>
      <c r="G48" s="31">
        <v>102641982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2</v>
      </c>
      <c r="G49" s="17">
        <v>590400</v>
      </c>
    </row>
    <row r="50" spans="1:7" ht="18" customHeight="1" thickBot="1" x14ac:dyDescent="0.3">
      <c r="A50" s="32" t="s">
        <v>36</v>
      </c>
      <c r="B50" s="24"/>
      <c r="C50" s="25">
        <v>155</v>
      </c>
      <c r="D50" s="33">
        <v>13128033</v>
      </c>
      <c r="E50" s="24"/>
      <c r="F50" s="25">
        <v>1592</v>
      </c>
      <c r="G50" s="33">
        <v>143504834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114</v>
      </c>
    </row>
    <row r="53" spans="1:7" ht="15.95" customHeight="1" x14ac:dyDescent="0.25">
      <c r="A53" s="47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&amp;C&amp;"微軟正黑體,粗體"&amp;16勞工保險局113年10月統計提要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21" t="s">
        <v>43</v>
      </c>
      <c r="B1" s="222"/>
      <c r="C1" s="222"/>
      <c r="D1" s="222"/>
      <c r="E1" s="222"/>
      <c r="F1" s="222"/>
      <c r="G1" s="223"/>
    </row>
    <row r="2" spans="1:7" ht="22.5" customHeight="1" thickTop="1" thickBot="1" x14ac:dyDescent="0.3">
      <c r="A2" s="134"/>
      <c r="B2" s="224" t="s">
        <v>1</v>
      </c>
      <c r="C2" s="224"/>
      <c r="D2" s="224"/>
      <c r="E2" s="224" t="s">
        <v>2</v>
      </c>
      <c r="F2" s="224"/>
      <c r="G2" s="224"/>
    </row>
    <row r="3" spans="1:7" ht="32.25" customHeight="1" thickTop="1" thickBot="1" x14ac:dyDescent="0.3">
      <c r="A3" s="146" t="s">
        <v>80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877548</v>
      </c>
      <c r="D5" s="31"/>
      <c r="E5" s="29"/>
      <c r="F5" s="22">
        <f>C5</f>
        <v>877548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457058856</v>
      </c>
      <c r="E6" s="26"/>
      <c r="F6" s="26"/>
      <c r="G6" s="14">
        <v>4643394528</v>
      </c>
    </row>
    <row r="7" spans="1:7" ht="25.35" customHeight="1" thickTop="1" thickBot="1" x14ac:dyDescent="0.3">
      <c r="A7" s="153" t="s">
        <v>10</v>
      </c>
      <c r="B7" s="234" t="s">
        <v>11</v>
      </c>
      <c r="C7" s="235"/>
      <c r="D7" s="154" t="s">
        <v>6</v>
      </c>
      <c r="E7" s="234" t="s">
        <v>11</v>
      </c>
      <c r="F7" s="235"/>
      <c r="G7" s="154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2853</v>
      </c>
      <c r="D8" s="43">
        <f>SUM(D9:D11)</f>
        <v>774040600</v>
      </c>
      <c r="E8" s="44"/>
      <c r="F8" s="16">
        <f>SUM(F9:F11)</f>
        <v>32556</v>
      </c>
      <c r="G8" s="43">
        <f>SUM(G9:G11)</f>
        <v>8923701200</v>
      </c>
    </row>
    <row r="9" spans="1:7" ht="18.95" customHeight="1" x14ac:dyDescent="0.25">
      <c r="A9" s="12" t="s">
        <v>15</v>
      </c>
      <c r="B9" s="45"/>
      <c r="C9" s="30">
        <v>203</v>
      </c>
      <c r="D9" s="31">
        <v>12790800</v>
      </c>
      <c r="E9" s="29"/>
      <c r="F9" s="30">
        <v>1790</v>
      </c>
      <c r="G9" s="31">
        <v>109303200</v>
      </c>
    </row>
    <row r="10" spans="1:7" ht="18.95" customHeight="1" x14ac:dyDescent="0.25">
      <c r="A10" s="12" t="s">
        <v>44</v>
      </c>
      <c r="B10" s="45"/>
      <c r="C10" s="38">
        <v>306</v>
      </c>
      <c r="D10" s="42">
        <v>44597800</v>
      </c>
      <c r="E10" s="45"/>
      <c r="F10" s="38">
        <v>3659</v>
      </c>
      <c r="G10" s="42">
        <v>535721000</v>
      </c>
    </row>
    <row r="11" spans="1:7" ht="18.95" customHeight="1" thickBot="1" x14ac:dyDescent="0.3">
      <c r="A11" s="32" t="s">
        <v>45</v>
      </c>
      <c r="B11" s="46"/>
      <c r="C11" s="25">
        <v>2344</v>
      </c>
      <c r="D11" s="41">
        <v>716652000</v>
      </c>
      <c r="E11" s="46"/>
      <c r="F11" s="25">
        <v>27107</v>
      </c>
      <c r="G11" s="41">
        <v>8278677000</v>
      </c>
    </row>
    <row r="12" spans="1:7" ht="16.350000000000001" customHeight="1" thickTop="1" x14ac:dyDescent="0.25">
      <c r="A12" s="164" t="s">
        <v>115</v>
      </c>
    </row>
    <row r="13" spans="1:7" ht="13.5" customHeight="1" x14ac:dyDescent="0.25">
      <c r="A13" s="47"/>
    </row>
    <row r="14" spans="1:7" ht="22.5" customHeight="1" thickBot="1" x14ac:dyDescent="0.3">
      <c r="A14" s="221" t="s">
        <v>58</v>
      </c>
      <c r="B14" s="222"/>
      <c r="C14" s="222"/>
      <c r="D14" s="222"/>
      <c r="E14" s="222"/>
      <c r="F14" s="222"/>
      <c r="G14" s="223"/>
    </row>
    <row r="15" spans="1:7" ht="22.5" customHeight="1" thickTop="1" thickBot="1" x14ac:dyDescent="0.3">
      <c r="A15" s="134"/>
      <c r="B15" s="224" t="s">
        <v>1</v>
      </c>
      <c r="C15" s="224"/>
      <c r="D15" s="224"/>
      <c r="E15" s="224" t="s">
        <v>59</v>
      </c>
      <c r="F15" s="224"/>
      <c r="G15" s="224"/>
    </row>
    <row r="16" spans="1:7" ht="32.25" customHeight="1" thickTop="1" thickBot="1" x14ac:dyDescent="0.3">
      <c r="A16" s="146" t="s">
        <v>80</v>
      </c>
      <c r="B16" s="147" t="s">
        <v>4</v>
      </c>
      <c r="C16" s="148" t="s">
        <v>5</v>
      </c>
      <c r="D16" s="149" t="s">
        <v>6</v>
      </c>
      <c r="E16" s="147" t="s">
        <v>4</v>
      </c>
      <c r="F16" s="148" t="s">
        <v>5</v>
      </c>
      <c r="G16" s="149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344445</v>
      </c>
      <c r="D18" s="31"/>
      <c r="E18" s="29"/>
      <c r="F18" s="22">
        <f>C18</f>
        <v>344445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13335273</v>
      </c>
      <c r="E19" s="26"/>
      <c r="F19" s="26"/>
      <c r="G19" s="14">
        <v>132006796</v>
      </c>
    </row>
    <row r="20" spans="1:7" ht="25.35" customHeight="1" thickTop="1" thickBot="1" x14ac:dyDescent="0.3">
      <c r="A20" s="153" t="s">
        <v>10</v>
      </c>
      <c r="B20" s="234" t="s">
        <v>11</v>
      </c>
      <c r="C20" s="235"/>
      <c r="D20" s="154" t="s">
        <v>6</v>
      </c>
      <c r="E20" s="234" t="s">
        <v>11</v>
      </c>
      <c r="F20" s="235"/>
      <c r="G20" s="154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248</v>
      </c>
      <c r="D21" s="43">
        <f>SUM(D22:D24)</f>
        <v>8147736</v>
      </c>
      <c r="E21" s="44"/>
      <c r="F21" s="16">
        <f>SUM(F22:F24)</f>
        <v>2699</v>
      </c>
      <c r="G21" s="43">
        <f>SUM(G22:G24)</f>
        <v>104757532</v>
      </c>
    </row>
    <row r="22" spans="1:7" ht="18.95" customHeight="1" x14ac:dyDescent="0.25">
      <c r="A22" s="12" t="s">
        <v>78</v>
      </c>
      <c r="B22" s="45"/>
      <c r="C22" s="30">
        <v>245</v>
      </c>
      <c r="D22" s="31">
        <v>6311736</v>
      </c>
      <c r="E22" s="29"/>
      <c r="F22" s="30">
        <v>2612</v>
      </c>
      <c r="G22" s="31">
        <v>61025032</v>
      </c>
    </row>
    <row r="23" spans="1:7" ht="18.95" customHeight="1" x14ac:dyDescent="0.25">
      <c r="A23" s="12" t="s">
        <v>44</v>
      </c>
      <c r="B23" s="45"/>
      <c r="C23" s="38">
        <v>1</v>
      </c>
      <c r="D23" s="42">
        <v>612000</v>
      </c>
      <c r="E23" s="45"/>
      <c r="F23" s="38">
        <v>23</v>
      </c>
      <c r="G23" s="42">
        <v>4870500</v>
      </c>
    </row>
    <row r="24" spans="1:7" ht="18.95" customHeight="1" thickBot="1" x14ac:dyDescent="0.3">
      <c r="A24" s="32" t="s">
        <v>45</v>
      </c>
      <c r="B24" s="46"/>
      <c r="C24" s="25">
        <v>2</v>
      </c>
      <c r="D24" s="41">
        <v>1224000</v>
      </c>
      <c r="E24" s="46"/>
      <c r="F24" s="25">
        <v>64</v>
      </c>
      <c r="G24" s="41">
        <v>38862000</v>
      </c>
    </row>
    <row r="25" spans="1:7" ht="16.350000000000001" customHeight="1" thickTop="1" x14ac:dyDescent="0.25">
      <c r="A25" s="164" t="s">
        <v>116</v>
      </c>
    </row>
    <row r="26" spans="1:7" ht="13.5" customHeight="1" x14ac:dyDescent="0.25"/>
    <row r="27" spans="1:7" ht="22.5" customHeight="1" thickBot="1" x14ac:dyDescent="0.3">
      <c r="A27" s="221" t="s">
        <v>62</v>
      </c>
      <c r="B27" s="222"/>
      <c r="C27" s="222"/>
      <c r="D27" s="222"/>
      <c r="E27" s="222"/>
      <c r="F27" s="222"/>
      <c r="G27" s="223"/>
    </row>
    <row r="28" spans="1:7" ht="22.5" customHeight="1" thickTop="1" thickBot="1" x14ac:dyDescent="0.3">
      <c r="A28" s="134"/>
      <c r="B28" s="224" t="s">
        <v>1</v>
      </c>
      <c r="C28" s="224"/>
      <c r="D28" s="224"/>
      <c r="E28" s="224" t="s">
        <v>2</v>
      </c>
      <c r="F28" s="224"/>
      <c r="G28" s="224"/>
    </row>
    <row r="29" spans="1:7" ht="32.25" customHeight="1" thickTop="1" thickBot="1" x14ac:dyDescent="0.3">
      <c r="A29" s="146" t="s">
        <v>29</v>
      </c>
      <c r="B29" s="147" t="s">
        <v>4</v>
      </c>
      <c r="C29" s="148" t="s">
        <v>5</v>
      </c>
      <c r="D29" s="149" t="s">
        <v>6</v>
      </c>
      <c r="E29" s="147" t="s">
        <v>4</v>
      </c>
      <c r="F29" s="148" t="s">
        <v>5</v>
      </c>
      <c r="G29" s="149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92074</v>
      </c>
      <c r="D31" s="31"/>
      <c r="E31" s="9"/>
      <c r="F31" s="22">
        <f>C31</f>
        <v>92074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486587742</v>
      </c>
      <c r="E32" s="34"/>
      <c r="F32" s="26"/>
      <c r="G32" s="14">
        <v>4865119106</v>
      </c>
    </row>
    <row r="33" spans="1:1006" ht="19.5" customHeight="1" thickTop="1" thickBot="1" x14ac:dyDescent="0.3">
      <c r="A33" s="225" t="s">
        <v>38</v>
      </c>
      <c r="B33" s="226" t="s">
        <v>108</v>
      </c>
      <c r="C33" s="227"/>
      <c r="D33" s="233" t="s">
        <v>6</v>
      </c>
      <c r="E33" s="226" t="s">
        <v>11</v>
      </c>
      <c r="F33" s="227"/>
      <c r="G33" s="233" t="s">
        <v>6</v>
      </c>
    </row>
    <row r="34" spans="1:1006" ht="17.25" customHeight="1" thickTop="1" thickBot="1" x14ac:dyDescent="0.3">
      <c r="A34" s="225"/>
      <c r="B34" s="150"/>
      <c r="C34" s="152" t="s">
        <v>39</v>
      </c>
      <c r="D34" s="233"/>
      <c r="E34" s="150"/>
      <c r="F34" s="158" t="s">
        <v>39</v>
      </c>
      <c r="G34" s="233"/>
    </row>
    <row r="35" spans="1:1006" ht="18.95" customHeight="1" thickTop="1" x14ac:dyDescent="0.25">
      <c r="A35" s="27" t="s">
        <v>33</v>
      </c>
      <c r="B35" s="35">
        <f t="shared" ref="B35:G35" si="0">SUM(B36:B37)</f>
        <v>10394</v>
      </c>
      <c r="C35" s="36">
        <f t="shared" si="0"/>
        <v>372</v>
      </c>
      <c r="D35" s="36">
        <f t="shared" si="0"/>
        <v>11213246</v>
      </c>
      <c r="E35" s="35">
        <f t="shared" si="0"/>
        <v>10659</v>
      </c>
      <c r="F35" s="36">
        <f t="shared" si="0"/>
        <v>3560</v>
      </c>
      <c r="G35" s="37">
        <f t="shared" si="0"/>
        <v>100162035</v>
      </c>
    </row>
    <row r="36" spans="1:1006" ht="18.95" customHeight="1" x14ac:dyDescent="0.25">
      <c r="A36" s="12" t="s">
        <v>102</v>
      </c>
      <c r="B36" s="29">
        <v>10371</v>
      </c>
      <c r="C36" s="30">
        <v>372</v>
      </c>
      <c r="D36" s="31">
        <v>6860419</v>
      </c>
      <c r="E36" s="29">
        <v>10371</v>
      </c>
      <c r="F36" s="30">
        <v>3560</v>
      </c>
      <c r="G36" s="31">
        <v>50856522</v>
      </c>
    </row>
    <row r="37" spans="1:1006" ht="18.95" customHeight="1" thickBot="1" x14ac:dyDescent="0.3">
      <c r="A37" s="32" t="s">
        <v>63</v>
      </c>
      <c r="B37" s="46">
        <v>23</v>
      </c>
      <c r="C37" s="25"/>
      <c r="D37" s="41">
        <v>4352827</v>
      </c>
      <c r="E37" s="46">
        <v>288</v>
      </c>
      <c r="F37" s="25"/>
      <c r="G37" s="41">
        <v>49305513</v>
      </c>
    </row>
    <row r="38" spans="1:1006" ht="15.75" customHeight="1" thickTop="1" x14ac:dyDescent="0.25">
      <c r="A38" s="165" t="s">
        <v>137</v>
      </c>
    </row>
    <row r="39" spans="1:1006" s="61" customFormat="1" ht="15.75" customHeight="1" x14ac:dyDescent="0.25">
      <c r="A39" s="135" t="s">
        <v>106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107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21" t="s">
        <v>46</v>
      </c>
      <c r="B42" s="222"/>
      <c r="C42" s="222"/>
      <c r="D42" s="222"/>
      <c r="E42" s="222"/>
      <c r="F42" s="222"/>
      <c r="G42" s="223"/>
    </row>
    <row r="43" spans="1:1006" ht="22.5" customHeight="1" thickTop="1" thickBot="1" x14ac:dyDescent="0.3">
      <c r="A43" s="134"/>
      <c r="B43" s="224" t="s">
        <v>1</v>
      </c>
      <c r="C43" s="224"/>
      <c r="D43" s="224"/>
      <c r="E43" s="224" t="s">
        <v>2</v>
      </c>
      <c r="F43" s="224"/>
      <c r="G43" s="224"/>
    </row>
    <row r="44" spans="1:1006" ht="25.35" customHeight="1" thickTop="1" thickBot="1" x14ac:dyDescent="0.3">
      <c r="A44" s="146" t="s">
        <v>38</v>
      </c>
      <c r="B44" s="234" t="s">
        <v>111</v>
      </c>
      <c r="C44" s="235"/>
      <c r="D44" s="155" t="s">
        <v>6</v>
      </c>
      <c r="E44" s="234" t="s">
        <v>111</v>
      </c>
      <c r="F44" s="235"/>
      <c r="G44" s="155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516884</v>
      </c>
      <c r="D45" s="37">
        <f>SUM(D46:D47)</f>
        <v>4173954841</v>
      </c>
      <c r="E45" s="19"/>
      <c r="F45" s="20">
        <f>C45</f>
        <v>516884</v>
      </c>
      <c r="G45" s="37">
        <f>SUM(G46:G47)</f>
        <v>41871133222</v>
      </c>
    </row>
    <row r="46" spans="1:1006" ht="18.95" customHeight="1" x14ac:dyDescent="0.25">
      <c r="A46" s="12" t="s">
        <v>47</v>
      </c>
      <c r="B46" s="29"/>
      <c r="C46" s="22">
        <v>450258</v>
      </c>
      <c r="D46" s="31">
        <v>3633349791</v>
      </c>
      <c r="E46" s="29"/>
      <c r="F46" s="22">
        <f>C46</f>
        <v>450258</v>
      </c>
      <c r="G46" s="31">
        <v>36538474464</v>
      </c>
    </row>
    <row r="47" spans="1:1006" ht="18.95" customHeight="1" thickBot="1" x14ac:dyDescent="0.3">
      <c r="A47" s="32" t="s">
        <v>48</v>
      </c>
      <c r="B47" s="46"/>
      <c r="C47" s="25">
        <v>66626</v>
      </c>
      <c r="D47" s="14">
        <v>540605050</v>
      </c>
      <c r="E47" s="26"/>
      <c r="F47" s="26">
        <f>C47</f>
        <v>66626</v>
      </c>
      <c r="G47" s="14">
        <v>5332658758</v>
      </c>
    </row>
    <row r="48" spans="1:1006" ht="15.75" customHeight="1" thickTop="1" x14ac:dyDescent="0.25">
      <c r="A48" s="47" t="s">
        <v>112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&amp;C&amp;"微軟正黑體,粗體"&amp;16勞工保險局113年10月統計提要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Normal="100" workbookViewId="0">
      <selection sqref="A1:G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38" t="s">
        <v>49</v>
      </c>
      <c r="B1" s="239"/>
      <c r="C1" s="239"/>
      <c r="D1" s="239"/>
      <c r="E1" s="239"/>
      <c r="F1" s="239"/>
      <c r="G1" s="239"/>
      <c r="H1" s="240"/>
    </row>
    <row r="2" spans="1:8" ht="28.5" customHeight="1" thickTop="1" thickBot="1" x14ac:dyDescent="0.3">
      <c r="A2" s="139"/>
      <c r="B2" s="170" t="s">
        <v>138</v>
      </c>
      <c r="C2" s="170"/>
      <c r="D2" s="170"/>
      <c r="E2" s="170"/>
      <c r="F2" s="170" t="s">
        <v>68</v>
      </c>
      <c r="G2" s="170"/>
      <c r="H2" s="170"/>
    </row>
    <row r="3" spans="1:8" ht="28.9" customHeight="1" thickTop="1" thickBot="1" x14ac:dyDescent="0.3">
      <c r="A3" s="236" t="s">
        <v>65</v>
      </c>
      <c r="B3" s="241" t="s">
        <v>50</v>
      </c>
      <c r="C3" s="242"/>
      <c r="D3" s="243" t="s">
        <v>6</v>
      </c>
      <c r="E3" s="244"/>
      <c r="F3" s="245" t="s">
        <v>50</v>
      </c>
      <c r="G3" s="246"/>
      <c r="H3" s="174" t="s">
        <v>6</v>
      </c>
    </row>
    <row r="4" spans="1:8" ht="28.9" customHeight="1" thickTop="1" thickBot="1" x14ac:dyDescent="0.3">
      <c r="A4" s="237"/>
      <c r="B4" s="156" t="s">
        <v>139</v>
      </c>
      <c r="C4" s="157" t="s">
        <v>140</v>
      </c>
      <c r="D4" s="157" t="s">
        <v>139</v>
      </c>
      <c r="E4" s="159" t="s">
        <v>140</v>
      </c>
      <c r="F4" s="245"/>
      <c r="G4" s="246"/>
      <c r="H4" s="174"/>
    </row>
    <row r="5" spans="1:8" ht="30" customHeight="1" thickTop="1" x14ac:dyDescent="0.25">
      <c r="A5" s="50" t="s">
        <v>7</v>
      </c>
      <c r="B5" s="76">
        <v>2941869</v>
      </c>
      <c r="C5" s="76">
        <v>2907011</v>
      </c>
      <c r="D5" s="77"/>
      <c r="E5" s="78"/>
      <c r="F5" s="79"/>
      <c r="G5" s="52">
        <f>C5</f>
        <v>2907011</v>
      </c>
      <c r="H5" s="80"/>
    </row>
    <row r="6" spans="1:8" ht="30" customHeight="1" x14ac:dyDescent="0.25">
      <c r="A6" s="50" t="s">
        <v>66</v>
      </c>
      <c r="B6" s="81"/>
      <c r="C6" s="81"/>
      <c r="D6" s="77">
        <f>SUM(D7:D8)</f>
        <v>3012634729</v>
      </c>
      <c r="E6" s="78">
        <f>SUM(E7:E8)</f>
        <v>3020725630</v>
      </c>
      <c r="F6" s="82"/>
      <c r="G6" s="83"/>
      <c r="H6" s="78">
        <f>SUM(H7:H8)</f>
        <v>41885783169</v>
      </c>
    </row>
    <row r="7" spans="1:8" ht="30" customHeight="1" x14ac:dyDescent="0.25">
      <c r="A7" s="84" t="s">
        <v>121</v>
      </c>
      <c r="B7" s="81"/>
      <c r="C7" s="81"/>
      <c r="D7" s="77">
        <v>3012634729</v>
      </c>
      <c r="E7" s="78">
        <v>3020725630</v>
      </c>
      <c r="F7" s="82"/>
      <c r="G7" s="83"/>
      <c r="H7" s="78">
        <v>30352741633</v>
      </c>
    </row>
    <row r="8" spans="1:8" ht="30" customHeight="1" thickBot="1" x14ac:dyDescent="0.3">
      <c r="A8" s="85" t="s">
        <v>122</v>
      </c>
      <c r="B8" s="86"/>
      <c r="C8" s="86"/>
      <c r="D8" s="87">
        <v>0</v>
      </c>
      <c r="E8" s="88">
        <v>0</v>
      </c>
      <c r="F8" s="89"/>
      <c r="G8" s="86"/>
      <c r="H8" s="78">
        <v>11533041536</v>
      </c>
    </row>
    <row r="9" spans="1:8" ht="32.450000000000003" customHeight="1" thickTop="1" thickBot="1" x14ac:dyDescent="0.3">
      <c r="A9" s="139"/>
      <c r="B9" s="170" t="s">
        <v>141</v>
      </c>
      <c r="C9" s="170"/>
      <c r="D9" s="170"/>
      <c r="E9" s="170"/>
      <c r="F9" s="170" t="s">
        <v>68</v>
      </c>
      <c r="G9" s="170"/>
      <c r="H9" s="170"/>
    </row>
    <row r="10" spans="1:8" ht="28.9" customHeight="1" thickTop="1" thickBot="1" x14ac:dyDescent="0.3">
      <c r="A10" s="236" t="s">
        <v>10</v>
      </c>
      <c r="B10" s="172" t="s">
        <v>109</v>
      </c>
      <c r="C10" s="173"/>
      <c r="D10" s="174" t="s">
        <v>6</v>
      </c>
      <c r="E10" s="247"/>
      <c r="F10" s="172" t="s">
        <v>109</v>
      </c>
      <c r="G10" s="173"/>
      <c r="H10" s="174" t="s">
        <v>6</v>
      </c>
    </row>
    <row r="11" spans="1:8" ht="25.9" customHeight="1" thickTop="1" thickBot="1" x14ac:dyDescent="0.3">
      <c r="A11" s="237"/>
      <c r="B11" s="144"/>
      <c r="C11" s="145" t="s">
        <v>79</v>
      </c>
      <c r="D11" s="174"/>
      <c r="E11" s="247"/>
      <c r="F11" s="144"/>
      <c r="G11" s="157" t="s">
        <v>79</v>
      </c>
      <c r="H11" s="174"/>
    </row>
    <row r="12" spans="1:8" ht="30" customHeight="1" thickTop="1" x14ac:dyDescent="0.25">
      <c r="A12" s="90" t="s">
        <v>110</v>
      </c>
      <c r="B12" s="79">
        <f>B17+B24</f>
        <v>2035590</v>
      </c>
      <c r="C12" s="52"/>
      <c r="D12" s="52"/>
      <c r="E12" s="80">
        <f>E13+E16</f>
        <v>8389539796</v>
      </c>
      <c r="F12" s="79">
        <f>F17+F24</f>
        <v>2054538</v>
      </c>
      <c r="G12" s="52"/>
      <c r="H12" s="80">
        <f>H13+H16</f>
        <v>83276951244</v>
      </c>
    </row>
    <row r="13" spans="1:8" ht="30" customHeight="1" x14ac:dyDescent="0.25">
      <c r="A13" s="51" t="s">
        <v>123</v>
      </c>
      <c r="B13" s="82"/>
      <c r="C13" s="83"/>
      <c r="D13" s="83"/>
      <c r="E13" s="91">
        <f>E14+E15</f>
        <v>6696786063</v>
      </c>
      <c r="F13" s="92"/>
      <c r="G13" s="83"/>
      <c r="H13" s="91">
        <f>H14+H15</f>
        <v>65905870036</v>
      </c>
    </row>
    <row r="14" spans="1:8" ht="30" customHeight="1" x14ac:dyDescent="0.25">
      <c r="A14" s="56" t="s">
        <v>51</v>
      </c>
      <c r="B14" s="82"/>
      <c r="C14" s="83"/>
      <c r="D14" s="83"/>
      <c r="E14" s="91">
        <v>2752828663</v>
      </c>
      <c r="F14" s="92"/>
      <c r="G14" s="83"/>
      <c r="H14" s="91">
        <v>26934711550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3943957400</v>
      </c>
      <c r="F15" s="92"/>
      <c r="G15" s="83"/>
      <c r="H15" s="91">
        <v>38971158486</v>
      </c>
    </row>
    <row r="16" spans="1:8" ht="30" customHeight="1" thickBot="1" x14ac:dyDescent="0.3">
      <c r="A16" s="54" t="s">
        <v>124</v>
      </c>
      <c r="B16" s="93"/>
      <c r="C16" s="94"/>
      <c r="D16" s="94"/>
      <c r="E16" s="95">
        <f>E19+E20+E22</f>
        <v>1692753733</v>
      </c>
      <c r="F16" s="96"/>
      <c r="G16" s="94"/>
      <c r="H16" s="95">
        <f>H19+H20+H22</f>
        <v>17371081208</v>
      </c>
    </row>
    <row r="17" spans="1:8" ht="30" customHeight="1" x14ac:dyDescent="0.25">
      <c r="A17" s="51" t="s">
        <v>14</v>
      </c>
      <c r="B17" s="82">
        <f>SUM(B18:B23)</f>
        <v>2033820</v>
      </c>
      <c r="C17" s="83">
        <f>SUM(C18:C23)</f>
        <v>11225</v>
      </c>
      <c r="D17" s="83"/>
      <c r="E17" s="91">
        <f>SUM(E18:E23)</f>
        <v>8271796135</v>
      </c>
      <c r="F17" s="92">
        <f t="shared" ref="F17:F23" si="0">B17</f>
        <v>2033820</v>
      </c>
      <c r="G17" s="83">
        <f>SUM(G18:G23)</f>
        <v>104647</v>
      </c>
      <c r="H17" s="91">
        <f>SUM(H18:H23)</f>
        <v>81896377626</v>
      </c>
    </row>
    <row r="18" spans="1:8" ht="30" customHeight="1" x14ac:dyDescent="0.25">
      <c r="A18" s="97" t="s">
        <v>69</v>
      </c>
      <c r="B18" s="82">
        <v>1487728</v>
      </c>
      <c r="C18" s="81">
        <v>9580</v>
      </c>
      <c r="D18" s="83"/>
      <c r="E18" s="91">
        <v>5995285336</v>
      </c>
      <c r="F18" s="92">
        <f t="shared" si="0"/>
        <v>1487728</v>
      </c>
      <c r="G18" s="77">
        <v>87126</v>
      </c>
      <c r="H18" s="91">
        <v>58819487500</v>
      </c>
    </row>
    <row r="19" spans="1:8" ht="30" customHeight="1" x14ac:dyDescent="0.25">
      <c r="A19" s="97" t="s">
        <v>70</v>
      </c>
      <c r="B19" s="82">
        <v>349573</v>
      </c>
      <c r="C19" s="81">
        <v>31</v>
      </c>
      <c r="D19" s="83"/>
      <c r="E19" s="91">
        <v>1415845653</v>
      </c>
      <c r="F19" s="92">
        <f t="shared" si="0"/>
        <v>349573</v>
      </c>
      <c r="G19" s="81">
        <v>819</v>
      </c>
      <c r="H19" s="91">
        <v>14620892425</v>
      </c>
    </row>
    <row r="20" spans="1:8" ht="30" customHeight="1" x14ac:dyDescent="0.25">
      <c r="A20" s="97" t="s">
        <v>71</v>
      </c>
      <c r="B20" s="82">
        <v>44168</v>
      </c>
      <c r="C20" s="81">
        <v>483</v>
      </c>
      <c r="D20" s="83"/>
      <c r="E20" s="91">
        <v>179344467</v>
      </c>
      <c r="F20" s="92">
        <f t="shared" si="0"/>
        <v>44168</v>
      </c>
      <c r="G20" s="81">
        <v>4831</v>
      </c>
      <c r="H20" s="91">
        <v>1772195246</v>
      </c>
    </row>
    <row r="21" spans="1:8" ht="30" customHeight="1" x14ac:dyDescent="0.25">
      <c r="A21" s="97" t="s">
        <v>125</v>
      </c>
      <c r="B21" s="82">
        <v>7654</v>
      </c>
      <c r="C21" s="81">
        <v>53</v>
      </c>
      <c r="D21" s="83"/>
      <c r="E21" s="91">
        <v>28940125</v>
      </c>
      <c r="F21" s="92">
        <f t="shared" si="0"/>
        <v>7654</v>
      </c>
      <c r="G21" s="77">
        <v>608</v>
      </c>
      <c r="H21" s="91">
        <v>292177499</v>
      </c>
    </row>
    <row r="22" spans="1:8" ht="30" customHeight="1" x14ac:dyDescent="0.25">
      <c r="A22" s="97" t="s">
        <v>72</v>
      </c>
      <c r="B22" s="82">
        <v>17962</v>
      </c>
      <c r="C22" s="81">
        <v>34</v>
      </c>
      <c r="D22" s="83"/>
      <c r="E22" s="91">
        <v>97563613</v>
      </c>
      <c r="F22" s="92">
        <f t="shared" si="0"/>
        <v>17962</v>
      </c>
      <c r="G22" s="81">
        <v>466</v>
      </c>
      <c r="H22" s="91">
        <v>977993537</v>
      </c>
    </row>
    <row r="23" spans="1:8" ht="30" customHeight="1" x14ac:dyDescent="0.25">
      <c r="A23" s="97" t="s">
        <v>73</v>
      </c>
      <c r="B23" s="82">
        <v>126735</v>
      </c>
      <c r="C23" s="83">
        <v>1044</v>
      </c>
      <c r="D23" s="83"/>
      <c r="E23" s="91">
        <v>554816941</v>
      </c>
      <c r="F23" s="92">
        <f t="shared" si="0"/>
        <v>126735</v>
      </c>
      <c r="G23" s="83">
        <v>10797</v>
      </c>
      <c r="H23" s="91">
        <v>5413631419</v>
      </c>
    </row>
    <row r="24" spans="1:8" ht="30" customHeight="1" x14ac:dyDescent="0.25">
      <c r="A24" s="55" t="s">
        <v>13</v>
      </c>
      <c r="B24" s="98">
        <f>SUM(B25:B26)</f>
        <v>1770</v>
      </c>
      <c r="C24" s="99"/>
      <c r="D24" s="99"/>
      <c r="E24" s="100">
        <f>SUM(E25:E26)</f>
        <v>117743661</v>
      </c>
      <c r="F24" s="98">
        <f>SUM(F25:F26)</f>
        <v>20718</v>
      </c>
      <c r="G24" s="101"/>
      <c r="H24" s="100">
        <f>SUM(H25:H26)</f>
        <v>1380573618</v>
      </c>
    </row>
    <row r="25" spans="1:8" ht="30" customHeight="1" x14ac:dyDescent="0.25">
      <c r="A25" s="97" t="s">
        <v>74</v>
      </c>
      <c r="B25" s="82">
        <v>969</v>
      </c>
      <c r="C25" s="83"/>
      <c r="D25" s="83"/>
      <c r="E25" s="91">
        <v>38911446</v>
      </c>
      <c r="F25" s="82">
        <v>11149</v>
      </c>
      <c r="G25" s="83"/>
      <c r="H25" s="78">
        <v>445305078</v>
      </c>
    </row>
    <row r="26" spans="1:8" ht="30" customHeight="1" thickBot="1" x14ac:dyDescent="0.3">
      <c r="A26" s="102" t="s">
        <v>75</v>
      </c>
      <c r="B26" s="89">
        <v>801</v>
      </c>
      <c r="C26" s="86"/>
      <c r="D26" s="86"/>
      <c r="E26" s="103">
        <v>78832215</v>
      </c>
      <c r="F26" s="89">
        <v>9569</v>
      </c>
      <c r="G26" s="86"/>
      <c r="H26" s="88">
        <v>935268540</v>
      </c>
    </row>
    <row r="27" spans="1:8" s="105" customFormat="1" ht="21" customHeight="1" thickTop="1" x14ac:dyDescent="0.25">
      <c r="A27" s="58" t="s">
        <v>113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118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119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36" t="s">
        <v>142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3" t="s">
        <v>120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107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&amp;C&amp;"微軟正黑體,粗體"&amp;16勞工保險局113年10月統計提要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2024-12-04T06:40:59Z</dcterms:modified>
  <dc:language/>
</cp:coreProperties>
</file>