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ACB467A6-97BF-49C9-8194-1AC5ED7927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<sst xmlns="http://schemas.openxmlformats.org/spreadsheetml/2006/main" count="308" uniqueCount="139">
  <si>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</si>
  <si>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</si>
  <si>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</si>
  <si>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</si>
  <si>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</si>
  <si>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</si>
  <si>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</si>
  <si>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</si>
  <si>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</si>
  <si>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</si>
  <si>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</si>
  <si>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</si>
  <si>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</si>
  <si>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</si>
  <si>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</si>
  <si>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</si>
  <si>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</si>
  <si>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</si>
  <si>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</si>
  <si>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</si>
  <si>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</si>
  <si>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</si>
  <si>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</si>
  <si>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</si>
  <si>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</si>
  <si>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</si>
  <si>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</si>
  <si>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</si>
  <si>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</si>
  <si>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</si>
  <si>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</si>
  <si>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</si>
  <si>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</si>
  <si>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</si>
  <si>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</si>
  <si>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</si>
  <si>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</si>
  <si>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</si>
  <si>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</si>
  <si>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</si>
  <si>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</si>
  <si>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</si>
  <si>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</si>
  <si>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</si>
  <si>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</si>
  <si>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</si>
  <si>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</si>
  <si>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</si>
  <si>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</si>
  <si>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</si>
  <si>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</si>
  <si>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</si>
  <si>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</si>
  <si>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</si>
  <si>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</si>
  <si>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</si>
  <si>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</si>
  <si>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</si>
  <si>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</si>
  <si>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</si>
  <si>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</si>
  <si>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</si>
  <si>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</si>
  <si>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</si>
  <si>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</si>
  <si>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</si>
  <si>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</si>
  <si>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</si>
  <si>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</si>
  <si>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</si>
  <si>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</si>
  <si>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</si>
  <si>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</si>
  <si>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</si>
  <si>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</si>
  <si>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</si>
  <si>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</si>
  <si>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</si>
  <si>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</si>
  <si>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</si>
  <si>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</si>
  <si>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</si>
  <si>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</si>
  <si>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</si>
  <si>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</si>
  <si>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</si>
  <si>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</si>
  <si>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</si>
  <si>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</si>
  <si>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</si>
  <si>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</si>
  <si>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</si>
  <si>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</si>
  <si>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</si>
  <si>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</si>
  <si>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</si>
  <si>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</si>
  <si>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</si>
  <si>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</si>
  <si>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</si>
  <si>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</si>
  <si>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</si>
  <si>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</si>
  <si>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</si>
  <si>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</si>
  <si>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</si>
  <si>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</si>
  <si>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</si>
  <si>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</si>
  <si>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</si>
  <si>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</si>
  <si>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</si>
  <si>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</si>
  <si>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</si>
  <si>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</si>
  <si>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</si>
  <si>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</si>
  <si>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</si>
  <si>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</si>
  <si>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</si>
  <si>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</si>
  <si>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</si>
  <si>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</si>
  <si>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</si>
  <si>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</si>
  <si>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</si>
  <si>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</si>
  <si>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</si>
  <si>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</si>
  <si>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</si>
  <si>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</rPr>
      <t xml:space="preserve"> 1,041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434,322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4,203,971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</si>
  <si>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</si>
  <si>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7,628,465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1,194,128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</si>
  <si>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5.72 %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</si>
  <si>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</si>
  <si>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</si>
  <si>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</si>
  <si>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575,398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</si>
  <si>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1,801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9,769,657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102,929,312</t>
    </r>
    <r>
      <rPr>
        <sz val="12"/>
        <rFont val="微軟正黑體"/>
        <family val="2"/>
        <charset val="136"/>
      </rPr>
      <t>元；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</si>
</sst>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activeCell="I1" sqref="I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50" t="s">
        <v>0</v>
      </c>
      <c r="B1" s="151"/>
      <c r="C1" s="151"/>
      <c r="D1" s="151"/>
      <c r="E1" s="151"/>
      <c r="F1" s="151"/>
      <c r="G1" s="152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53" t="s">
        <v>1</v>
      </c>
      <c r="C2" s="153"/>
      <c r="D2" s="153"/>
      <c r="E2" s="153" t="s">
        <v>2</v>
      </c>
      <c r="F2" s="153"/>
      <c r="G2" s="153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6" t="s">
        <v>3</v>
      </c>
      <c r="B3" s="127" t="s">
        <v>4</v>
      </c>
      <c r="C3" s="128" t="s">
        <v>5</v>
      </c>
      <c r="D3" s="129" t="s">
        <v>6</v>
      </c>
      <c r="E3" s="127" t="s">
        <v>4</v>
      </c>
      <c r="F3" s="128" t="s">
        <v>5</v>
      </c>
      <c r="G3" s="129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614500</v>
      </c>
      <c r="C4" s="78"/>
      <c r="D4" s="79"/>
      <c r="E4" s="77">
        <f>B4</f>
        <v>614500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10540342</v>
      </c>
      <c r="D5" s="81"/>
      <c r="E5" s="80"/>
      <c r="F5" s="95">
        <f>C5</f>
        <v>10540342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35284</v>
      </c>
      <c r="E6" s="82"/>
      <c r="F6" s="82"/>
      <c r="G6" s="81">
        <v>35165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41109227185</v>
      </c>
      <c r="E7" s="82"/>
      <c r="F7" s="82"/>
      <c r="G7" s="81">
        <v>446950469817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54" t="s">
        <v>10</v>
      </c>
      <c r="B8" s="155" t="s">
        <v>11</v>
      </c>
      <c r="C8" s="156"/>
      <c r="D8" s="157" t="s">
        <v>6</v>
      </c>
      <c r="E8" s="155" t="s">
        <v>11</v>
      </c>
      <c r="F8" s="156"/>
      <c r="G8" s="157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54"/>
      <c r="B9" s="130"/>
      <c r="C9" s="131" t="s">
        <v>82</v>
      </c>
      <c r="D9" s="157"/>
      <c r="E9" s="130"/>
      <c r="F9" s="131" t="s">
        <v>82</v>
      </c>
      <c r="G9" s="157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1964807</v>
      </c>
      <c r="C10" s="84"/>
      <c r="D10" s="79">
        <f>D11+D12</f>
        <v>46891422130</v>
      </c>
      <c r="E10" s="96">
        <f>E11+E12</f>
        <v>2390733</v>
      </c>
      <c r="F10" s="84"/>
      <c r="G10" s="79">
        <f>G11+G12</f>
        <v>507509875398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43235</v>
      </c>
      <c r="C11" s="85"/>
      <c r="D11" s="98">
        <f>D13+D14+D16+D19+D22</f>
        <v>10061404110</v>
      </c>
      <c r="E11" s="97">
        <f>E13+E14+E16+E19+E22</f>
        <v>469161</v>
      </c>
      <c r="F11" s="85"/>
      <c r="G11" s="98">
        <f>G13+G14+G16+G19+G22</f>
        <v>118170055429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1921572</v>
      </c>
      <c r="C12" s="100">
        <f t="shared" si="0"/>
        <v>11923</v>
      </c>
      <c r="D12" s="101">
        <f t="shared" si="0"/>
        <v>36830018020</v>
      </c>
      <c r="E12" s="99">
        <f t="shared" si="0"/>
        <v>1921572</v>
      </c>
      <c r="F12" s="100">
        <f t="shared" si="0"/>
        <v>146454</v>
      </c>
      <c r="G12" s="101">
        <f t="shared" si="0"/>
        <v>389339819969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85</v>
      </c>
      <c r="B13" s="244">
        <v>10049</v>
      </c>
      <c r="C13" s="102"/>
      <c r="D13" s="245">
        <v>720648012</v>
      </c>
      <c r="E13" s="244">
        <v>97307</v>
      </c>
      <c r="F13" s="102"/>
      <c r="G13" s="245">
        <v>6893346768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11372</v>
      </c>
      <c r="C14" s="83"/>
      <c r="D14" s="104">
        <v>98354391</v>
      </c>
      <c r="E14" s="103">
        <v>122804</v>
      </c>
      <c r="F14" s="83"/>
      <c r="G14" s="104">
        <v>1047948300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7062</v>
      </c>
      <c r="C15" s="83"/>
      <c r="D15" s="104">
        <f>D16+D17</f>
        <v>470979380</v>
      </c>
      <c r="E15" s="103">
        <f>E16+E17</f>
        <v>25940</v>
      </c>
      <c r="F15" s="83"/>
      <c r="G15" s="104">
        <f>G16+G17</f>
        <v>5131115882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1907</v>
      </c>
      <c r="C16" s="73"/>
      <c r="D16" s="86">
        <v>410656946</v>
      </c>
      <c r="E16" s="77">
        <v>20785</v>
      </c>
      <c r="F16" s="73"/>
      <c r="G16" s="86">
        <v>4490374604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86</v>
      </c>
      <c r="B17" s="77">
        <v>5155</v>
      </c>
      <c r="C17" s="73">
        <v>33</v>
      </c>
      <c r="D17" s="86">
        <v>60322434</v>
      </c>
      <c r="E17" s="77">
        <f>B17</f>
        <v>5155</v>
      </c>
      <c r="F17" s="73">
        <v>320</v>
      </c>
      <c r="G17" s="86">
        <v>640741278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87</v>
      </c>
      <c r="B18" s="103">
        <f>B19+B20</f>
        <v>1869303</v>
      </c>
      <c r="C18" s="83"/>
      <c r="D18" s="104">
        <f>D19+D20</f>
        <v>42490716284</v>
      </c>
      <c r="E18" s="103">
        <f>E19+E20</f>
        <v>1944619</v>
      </c>
      <c r="F18" s="83"/>
      <c r="G18" s="104">
        <f>G19+G20</f>
        <v>460007444022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7163</v>
      </c>
      <c r="C19" s="73"/>
      <c r="D19" s="86">
        <v>6424947622</v>
      </c>
      <c r="E19" s="77">
        <v>82479</v>
      </c>
      <c r="F19" s="73"/>
      <c r="G19" s="86">
        <v>78615781606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1862140</v>
      </c>
      <c r="C20" s="73">
        <v>11261</v>
      </c>
      <c r="D20" s="86">
        <v>36065768662</v>
      </c>
      <c r="E20" s="77">
        <f>B20</f>
        <v>1862140</v>
      </c>
      <c r="F20" s="73">
        <v>139220</v>
      </c>
      <c r="G20" s="86">
        <v>381391662416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67021</v>
      </c>
      <c r="C21" s="83"/>
      <c r="D21" s="104">
        <f>D22+D23</f>
        <v>3110724063</v>
      </c>
      <c r="E21" s="103">
        <f>E22+E23</f>
        <v>200063</v>
      </c>
      <c r="F21" s="83"/>
      <c r="G21" s="104">
        <f>G22+G23</f>
        <v>34430020426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12744</v>
      </c>
      <c r="C22" s="73"/>
      <c r="D22" s="86">
        <v>2406797139</v>
      </c>
      <c r="E22" s="77">
        <v>145786</v>
      </c>
      <c r="F22" s="73"/>
      <c r="G22" s="86">
        <v>27122604151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54277</v>
      </c>
      <c r="C23" s="246">
        <v>629</v>
      </c>
      <c r="D23" s="247">
        <v>703926924</v>
      </c>
      <c r="E23" s="106">
        <f>B23</f>
        <v>54277</v>
      </c>
      <c r="F23" s="246">
        <v>6914</v>
      </c>
      <c r="G23" s="247">
        <v>7307416275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20" t="s">
        <v>105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20" t="s">
        <v>138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104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107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108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&amp;C&amp;"微軟正黑體,粗體"&amp;16勞工保險局113年11月統計提要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activeCell="J1" sqref="J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50" t="s">
        <v>128</v>
      </c>
      <c r="B1" s="150"/>
      <c r="C1" s="151"/>
      <c r="D1" s="151"/>
      <c r="E1" s="151"/>
      <c r="F1" s="151"/>
      <c r="G1" s="151"/>
      <c r="H1" s="152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200"/>
      <c r="B2" s="201"/>
      <c r="C2" s="153" t="s">
        <v>1</v>
      </c>
      <c r="D2" s="153"/>
      <c r="E2" s="153"/>
      <c r="F2" s="153" t="s">
        <v>2</v>
      </c>
      <c r="G2" s="153"/>
      <c r="H2" s="153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02" t="s">
        <v>83</v>
      </c>
      <c r="B3" s="203"/>
      <c r="C3" s="144" t="s">
        <v>4</v>
      </c>
      <c r="D3" s="145" t="s">
        <v>5</v>
      </c>
      <c r="E3" s="143" t="s">
        <v>6</v>
      </c>
      <c r="F3" s="144" t="s">
        <v>4</v>
      </c>
      <c r="G3" s="145" t="s">
        <v>5</v>
      </c>
      <c r="H3" s="143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98" t="s">
        <v>63</v>
      </c>
      <c r="B4" s="199"/>
      <c r="C4" s="77">
        <v>845350</v>
      </c>
      <c r="D4" s="78"/>
      <c r="E4" s="79"/>
      <c r="F4" s="77">
        <f>C4</f>
        <v>845350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90" t="s">
        <v>88</v>
      </c>
      <c r="B5" s="191"/>
      <c r="C5" s="80"/>
      <c r="D5" s="95">
        <v>11308279</v>
      </c>
      <c r="E5" s="81"/>
      <c r="F5" s="80"/>
      <c r="G5" s="95">
        <f>D5</f>
        <v>11308279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90" t="s">
        <v>8</v>
      </c>
      <c r="B6" s="191"/>
      <c r="C6" s="82"/>
      <c r="D6" s="82"/>
      <c r="E6" s="81">
        <v>40344</v>
      </c>
      <c r="F6" s="82"/>
      <c r="G6" s="82"/>
      <c r="H6" s="81">
        <v>40105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92" t="s">
        <v>9</v>
      </c>
      <c r="B7" s="193"/>
      <c r="C7" s="82"/>
      <c r="D7" s="82"/>
      <c r="E7" s="81">
        <v>844339308</v>
      </c>
      <c r="F7" s="82"/>
      <c r="G7" s="82"/>
      <c r="H7" s="81">
        <v>9151306221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94" t="s">
        <v>89</v>
      </c>
      <c r="B8" s="195"/>
      <c r="C8" s="155" t="s">
        <v>11</v>
      </c>
      <c r="D8" s="156"/>
      <c r="E8" s="157" t="s">
        <v>6</v>
      </c>
      <c r="F8" s="155" t="s">
        <v>11</v>
      </c>
      <c r="G8" s="156"/>
      <c r="H8" s="157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96"/>
      <c r="B9" s="197"/>
      <c r="C9" s="130"/>
      <c r="D9" s="131" t="s">
        <v>82</v>
      </c>
      <c r="E9" s="157"/>
      <c r="F9" s="130"/>
      <c r="G9" s="131" t="s">
        <v>82</v>
      </c>
      <c r="H9" s="157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2" t="s">
        <v>12</v>
      </c>
      <c r="B10" s="183"/>
      <c r="C10" s="96">
        <f>C11+C12</f>
        <v>7587</v>
      </c>
      <c r="D10" s="84"/>
      <c r="E10" s="79">
        <f>E11+E12</f>
        <v>445868641</v>
      </c>
      <c r="F10" s="96">
        <f>F11+F12</f>
        <v>1786051</v>
      </c>
      <c r="G10" s="84"/>
      <c r="H10" s="79">
        <f>H11+H12</f>
        <v>7316365180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4" t="s">
        <v>13</v>
      </c>
      <c r="B11" s="185"/>
      <c r="C11" s="97">
        <f>C13+C15+C18+C20+C21</f>
        <v>4564</v>
      </c>
      <c r="D11" s="85"/>
      <c r="E11" s="98">
        <f>E13+E15+E18+E20+E21</f>
        <v>397190910</v>
      </c>
      <c r="F11" s="97">
        <f>F13+F15+F18+F20+F21</f>
        <v>1783028</v>
      </c>
      <c r="G11" s="85"/>
      <c r="H11" s="98">
        <f>H13+H15+H18+H20+H21</f>
        <v>6827599967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6" t="s">
        <v>14</v>
      </c>
      <c r="B12" s="187"/>
      <c r="C12" s="99">
        <f t="shared" ref="C12:H12" si="0">C16+C19</f>
        <v>3023</v>
      </c>
      <c r="D12" s="100">
        <f t="shared" si="0"/>
        <v>38</v>
      </c>
      <c r="E12" s="101">
        <f t="shared" si="0"/>
        <v>48677731</v>
      </c>
      <c r="F12" s="99">
        <f t="shared" si="0"/>
        <v>3023</v>
      </c>
      <c r="G12" s="100">
        <f t="shared" si="0"/>
        <v>415</v>
      </c>
      <c r="H12" s="101">
        <f t="shared" si="0"/>
        <v>488765213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88" t="s">
        <v>16</v>
      </c>
      <c r="B13" s="189"/>
      <c r="C13" s="235">
        <v>4377</v>
      </c>
      <c r="D13" s="87"/>
      <c r="E13" s="236">
        <v>295284203</v>
      </c>
      <c r="F13" s="235">
        <v>48656</v>
      </c>
      <c r="G13" s="87"/>
      <c r="H13" s="236">
        <v>3199009307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76" t="s">
        <v>90</v>
      </c>
      <c r="B14" s="177"/>
      <c r="C14" s="77">
        <f>C15+C16</f>
        <v>900</v>
      </c>
      <c r="D14" s="73"/>
      <c r="E14" s="86">
        <f>E15+E16</f>
        <v>61483819</v>
      </c>
      <c r="F14" s="77">
        <f>F15+F16</f>
        <v>2277</v>
      </c>
      <c r="G14" s="73"/>
      <c r="H14" s="86">
        <f>H15+H16</f>
        <v>698642137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78" t="s">
        <v>18</v>
      </c>
      <c r="B15" s="179"/>
      <c r="C15" s="77">
        <v>134</v>
      </c>
      <c r="D15" s="73"/>
      <c r="E15" s="86">
        <v>48380923</v>
      </c>
      <c r="F15" s="77">
        <v>1511</v>
      </c>
      <c r="G15" s="73"/>
      <c r="H15" s="86">
        <v>567131290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80" t="s">
        <v>91</v>
      </c>
      <c r="B16" s="181"/>
      <c r="C16" s="77">
        <v>766</v>
      </c>
      <c r="D16" s="73">
        <v>9</v>
      </c>
      <c r="E16" s="86">
        <v>13102896</v>
      </c>
      <c r="F16" s="77">
        <f>C16</f>
        <v>766</v>
      </c>
      <c r="G16" s="73">
        <v>106</v>
      </c>
      <c r="H16" s="86">
        <v>131510847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76" t="s">
        <v>20</v>
      </c>
      <c r="B17" s="177"/>
      <c r="C17" s="103">
        <f>C18+C19</f>
        <v>2310</v>
      </c>
      <c r="D17" s="83"/>
      <c r="E17" s="104">
        <f>E18+E19</f>
        <v>83917670</v>
      </c>
      <c r="F17" s="103">
        <f>F18+F19</f>
        <v>2770</v>
      </c>
      <c r="G17" s="83"/>
      <c r="H17" s="104">
        <f>H18+H19</f>
        <v>796755361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78" t="s">
        <v>18</v>
      </c>
      <c r="B18" s="179"/>
      <c r="C18" s="77">
        <v>53</v>
      </c>
      <c r="D18" s="73"/>
      <c r="E18" s="86">
        <v>48342835</v>
      </c>
      <c r="F18" s="77">
        <v>513</v>
      </c>
      <c r="G18" s="73"/>
      <c r="H18" s="86">
        <v>439500995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80" t="s">
        <v>91</v>
      </c>
      <c r="B19" s="181"/>
      <c r="C19" s="77">
        <v>2257</v>
      </c>
      <c r="D19" s="73">
        <v>29</v>
      </c>
      <c r="E19" s="86">
        <v>35574835</v>
      </c>
      <c r="F19" s="77">
        <f>C19</f>
        <v>2257</v>
      </c>
      <c r="G19" s="73">
        <v>309</v>
      </c>
      <c r="H19" s="86">
        <v>357254366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166" t="s">
        <v>92</v>
      </c>
      <c r="B20" s="167"/>
      <c r="C20" s="235">
        <v>0</v>
      </c>
      <c r="D20" s="87"/>
      <c r="E20" s="236">
        <v>453316</v>
      </c>
      <c r="F20" s="235">
        <v>7</v>
      </c>
      <c r="G20" s="87"/>
      <c r="H20" s="236">
        <v>5018158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168" t="s">
        <v>80</v>
      </c>
      <c r="B21" s="169"/>
      <c r="C21" s="237">
        <v>0</v>
      </c>
      <c r="D21" s="91"/>
      <c r="E21" s="238">
        <v>4729633</v>
      </c>
      <c r="F21" s="237">
        <v>1732341</v>
      </c>
      <c r="G21" s="91"/>
      <c r="H21" s="238">
        <v>2616940217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70" t="s">
        <v>93</v>
      </c>
      <c r="B22" s="171"/>
      <c r="C22" s="172" t="s">
        <v>11</v>
      </c>
      <c r="D22" s="173"/>
      <c r="E22" s="143" t="s">
        <v>6</v>
      </c>
      <c r="F22" s="172" t="s">
        <v>11</v>
      </c>
      <c r="G22" s="173"/>
      <c r="H22" s="143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74" t="s">
        <v>94</v>
      </c>
      <c r="B23" s="175"/>
      <c r="C23" s="107"/>
      <c r="D23" s="239">
        <v>0</v>
      </c>
      <c r="E23" s="240">
        <v>0</v>
      </c>
      <c r="F23" s="108"/>
      <c r="G23" s="239">
        <v>114092</v>
      </c>
      <c r="H23" s="240">
        <v>114367440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58" t="s">
        <v>95</v>
      </c>
      <c r="B24" s="109" t="s">
        <v>96</v>
      </c>
      <c r="C24" s="77"/>
      <c r="D24" s="110">
        <v>0</v>
      </c>
      <c r="E24" s="81">
        <v>0</v>
      </c>
      <c r="F24" s="73"/>
      <c r="G24" s="110">
        <v>11</v>
      </c>
      <c r="H24" s="81">
        <v>45262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59"/>
      <c r="B25" s="109" t="s">
        <v>97</v>
      </c>
      <c r="C25" s="80"/>
      <c r="D25" s="73">
        <v>6</v>
      </c>
      <c r="E25" s="81">
        <v>4522344</v>
      </c>
      <c r="F25" s="110"/>
      <c r="G25" s="73">
        <v>36</v>
      </c>
      <c r="H25" s="81">
        <v>19639170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59"/>
      <c r="B26" s="109" t="s">
        <v>98</v>
      </c>
      <c r="C26" s="111"/>
      <c r="D26" s="82">
        <v>3</v>
      </c>
      <c r="E26" s="81">
        <v>5390796</v>
      </c>
      <c r="F26" s="82"/>
      <c r="G26" s="82">
        <v>11</v>
      </c>
      <c r="H26" s="81">
        <v>17530338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60"/>
      <c r="B27" s="109" t="s">
        <v>99</v>
      </c>
      <c r="C27" s="111"/>
      <c r="D27" s="82">
        <v>0</v>
      </c>
      <c r="E27" s="81">
        <v>13083</v>
      </c>
      <c r="F27" s="82"/>
      <c r="G27" s="82">
        <v>1</v>
      </c>
      <c r="H27" s="81">
        <v>141181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160"/>
      <c r="B28" s="109" t="s">
        <v>123</v>
      </c>
      <c r="C28" s="111"/>
      <c r="D28" s="82">
        <v>0</v>
      </c>
      <c r="E28" s="81">
        <v>0</v>
      </c>
      <c r="F28" s="82"/>
      <c r="G28" s="82">
        <v>1</v>
      </c>
      <c r="H28" s="81">
        <v>200000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161" t="s">
        <v>125</v>
      </c>
      <c r="B29" s="112" t="s">
        <v>100</v>
      </c>
      <c r="C29" s="113"/>
      <c r="D29" s="114">
        <v>627</v>
      </c>
      <c r="E29" s="241">
        <v>10066800</v>
      </c>
      <c r="F29" s="114"/>
      <c r="G29" s="114">
        <v>7176</v>
      </c>
      <c r="H29" s="241">
        <v>116547600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162"/>
      <c r="B30" s="115" t="s">
        <v>99</v>
      </c>
      <c r="C30" s="116"/>
      <c r="D30" s="117">
        <v>11</v>
      </c>
      <c r="E30" s="242">
        <v>2603517</v>
      </c>
      <c r="F30" s="117"/>
      <c r="G30" s="117">
        <v>84</v>
      </c>
      <c r="H30" s="242">
        <v>22737913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161" t="s">
        <v>126</v>
      </c>
      <c r="B31" s="109" t="s">
        <v>99</v>
      </c>
      <c r="C31" s="118"/>
      <c r="D31" s="82">
        <v>2</v>
      </c>
      <c r="E31" s="81">
        <v>104664</v>
      </c>
      <c r="F31" s="82"/>
      <c r="G31" s="82">
        <v>4</v>
      </c>
      <c r="H31" s="81">
        <v>400792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163"/>
      <c r="B32" s="109" t="s">
        <v>101</v>
      </c>
      <c r="C32" s="118"/>
      <c r="D32" s="82">
        <v>1</v>
      </c>
      <c r="E32" s="81">
        <v>1648260</v>
      </c>
      <c r="F32" s="82"/>
      <c r="G32" s="82">
        <v>12</v>
      </c>
      <c r="H32" s="81">
        <v>11546280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158"/>
      <c r="B33" s="109" t="s">
        <v>102</v>
      </c>
      <c r="C33" s="118"/>
      <c r="D33" s="82">
        <v>5</v>
      </c>
      <c r="E33" s="81">
        <v>6180750</v>
      </c>
      <c r="F33" s="82"/>
      <c r="G33" s="82">
        <v>28</v>
      </c>
      <c r="H33" s="81">
        <v>33734700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164" t="s">
        <v>103</v>
      </c>
      <c r="B34" s="165"/>
      <c r="C34" s="92"/>
      <c r="D34" s="94"/>
      <c r="E34" s="243">
        <v>1706699</v>
      </c>
      <c r="F34" s="94"/>
      <c r="G34" s="94"/>
      <c r="H34" s="243">
        <v>17171334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20" t="s">
        <v>136</v>
      </c>
      <c r="B35" s="121"/>
      <c r="C35" s="122"/>
    </row>
    <row r="36" spans="1:1006" x14ac:dyDescent="0.25">
      <c r="A36" s="120" t="s">
        <v>137</v>
      </c>
      <c r="B36" s="120"/>
      <c r="C36" s="122"/>
    </row>
    <row r="37" spans="1:1006" x14ac:dyDescent="0.25">
      <c r="A37" s="146" t="s">
        <v>127</v>
      </c>
      <c r="B37" s="121"/>
      <c r="C37" s="122"/>
    </row>
    <row r="38" spans="1:1006" x14ac:dyDescent="0.25">
      <c r="A38" s="75" t="s">
        <v>109</v>
      </c>
      <c r="B38" s="121"/>
      <c r="C38" s="122"/>
    </row>
    <row r="39" spans="1:1006" x14ac:dyDescent="0.25">
      <c r="A39" s="146"/>
    </row>
    <row r="40" spans="1:1006" x14ac:dyDescent="0.25">
      <c r="A40" s="75"/>
      <c r="B40" s="121"/>
      <c r="C40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&amp;C&amp;"微軟正黑體,粗體"&amp;16勞工保險局113年11月統計提要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activeCell="I1" sqref="I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04" t="s">
        <v>21</v>
      </c>
      <c r="B1" s="205"/>
      <c r="C1" s="205"/>
      <c r="D1" s="205"/>
      <c r="E1" s="205"/>
      <c r="F1" s="205"/>
      <c r="G1" s="206"/>
    </row>
    <row r="2" spans="1:7" ht="22.5" customHeight="1" thickTop="1" thickBot="1" x14ac:dyDescent="0.3">
      <c r="A2" s="3"/>
      <c r="B2" s="207" t="s">
        <v>1</v>
      </c>
      <c r="C2" s="207"/>
      <c r="D2" s="207"/>
      <c r="E2" s="207" t="s">
        <v>2</v>
      </c>
      <c r="F2" s="207"/>
      <c r="G2" s="207"/>
    </row>
    <row r="3" spans="1:7" ht="32.1" customHeight="1" thickTop="1" thickBot="1" x14ac:dyDescent="0.3">
      <c r="A3" s="132" t="s">
        <v>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" customHeight="1" thickTop="1" x14ac:dyDescent="0.25">
      <c r="A4" s="4" t="s">
        <v>63</v>
      </c>
      <c r="B4" s="19">
        <v>576960</v>
      </c>
      <c r="C4" s="20"/>
      <c r="D4" s="7"/>
      <c r="E4" s="19">
        <f>B4</f>
        <v>576960</v>
      </c>
      <c r="F4" s="20"/>
      <c r="G4" s="7"/>
    </row>
    <row r="5" spans="1:7" ht="18" customHeight="1" x14ac:dyDescent="0.25">
      <c r="A5" s="8" t="s">
        <v>64</v>
      </c>
      <c r="B5" s="21"/>
      <c r="C5" s="22">
        <v>7455779</v>
      </c>
      <c r="D5" s="11"/>
      <c r="E5" s="21"/>
      <c r="F5" s="22">
        <f>C5</f>
        <v>7455779</v>
      </c>
      <c r="G5" s="11"/>
    </row>
    <row r="6" spans="1:7" ht="18" customHeight="1" x14ac:dyDescent="0.25">
      <c r="A6" s="8" t="s">
        <v>8</v>
      </c>
      <c r="B6" s="5"/>
      <c r="C6" s="10"/>
      <c r="D6" s="11">
        <v>36648</v>
      </c>
      <c r="E6" s="13"/>
      <c r="F6" s="13"/>
      <c r="G6" s="11">
        <v>36521</v>
      </c>
    </row>
    <row r="7" spans="1:7" ht="18" customHeight="1" thickBot="1" x14ac:dyDescent="0.3">
      <c r="A7" s="23" t="s">
        <v>9</v>
      </c>
      <c r="B7" s="24"/>
      <c r="C7" s="25"/>
      <c r="D7" s="14">
        <v>2752232200</v>
      </c>
      <c r="E7" s="26"/>
      <c r="F7" s="26"/>
      <c r="G7" s="14">
        <v>29861959279</v>
      </c>
    </row>
    <row r="8" spans="1:7" ht="19.5" customHeight="1" thickTop="1" thickBot="1" x14ac:dyDescent="0.3">
      <c r="A8" s="211" t="s">
        <v>10</v>
      </c>
      <c r="B8" s="209" t="s">
        <v>11</v>
      </c>
      <c r="C8" s="209"/>
      <c r="D8" s="209" t="s">
        <v>6</v>
      </c>
      <c r="E8" s="209" t="s">
        <v>11</v>
      </c>
      <c r="F8" s="210"/>
      <c r="G8" s="214" t="s">
        <v>6</v>
      </c>
    </row>
    <row r="9" spans="1:7" ht="17.25" thickBot="1" x14ac:dyDescent="0.3">
      <c r="A9" s="212"/>
      <c r="B9" s="136"/>
      <c r="C9" s="137" t="s">
        <v>22</v>
      </c>
      <c r="D9" s="213"/>
      <c r="E9" s="136"/>
      <c r="F9" s="142" t="s">
        <v>22</v>
      </c>
      <c r="G9" s="215"/>
    </row>
    <row r="10" spans="1:7" ht="18" customHeight="1" thickTop="1" x14ac:dyDescent="0.25">
      <c r="A10" s="27" t="s">
        <v>12</v>
      </c>
      <c r="B10" s="15">
        <f t="shared" ref="B10:G10" si="0">SUM(B11:B15)</f>
        <v>138476</v>
      </c>
      <c r="C10" s="16">
        <f t="shared" si="0"/>
        <v>31212</v>
      </c>
      <c r="D10" s="28">
        <f t="shared" si="0"/>
        <v>2068260019</v>
      </c>
      <c r="E10" s="15">
        <f t="shared" si="0"/>
        <v>1454678</v>
      </c>
      <c r="F10" s="16">
        <f t="shared" si="0"/>
        <v>323068</v>
      </c>
      <c r="G10" s="28">
        <f t="shared" si="0"/>
        <v>23014068762</v>
      </c>
    </row>
    <row r="11" spans="1:7" ht="18" customHeight="1" x14ac:dyDescent="0.25">
      <c r="A11" s="12" t="s">
        <v>23</v>
      </c>
      <c r="B11" s="5">
        <v>34891</v>
      </c>
      <c r="C11" s="10">
        <v>6987</v>
      </c>
      <c r="D11" s="17">
        <v>900065625</v>
      </c>
      <c r="E11" s="29">
        <v>398483</v>
      </c>
      <c r="F11" s="30">
        <v>80749</v>
      </c>
      <c r="G11" s="31">
        <v>10275135030</v>
      </c>
    </row>
    <row r="12" spans="1:7" ht="18" customHeight="1" x14ac:dyDescent="0.25">
      <c r="A12" s="12" t="s">
        <v>24</v>
      </c>
      <c r="B12" s="5">
        <v>2693</v>
      </c>
      <c r="C12" s="10">
        <f>B12</f>
        <v>2693</v>
      </c>
      <c r="D12" s="17">
        <v>156488628</v>
      </c>
      <c r="E12" s="5">
        <v>30928</v>
      </c>
      <c r="F12" s="10">
        <v>30928</v>
      </c>
      <c r="G12" s="17">
        <v>1756928767</v>
      </c>
    </row>
    <row r="13" spans="1:7" ht="18" customHeight="1" x14ac:dyDescent="0.25">
      <c r="A13" s="12" t="s">
        <v>25</v>
      </c>
      <c r="B13" s="5">
        <v>2704</v>
      </c>
      <c r="C13" s="10">
        <v>831</v>
      </c>
      <c r="D13" s="17">
        <v>69723117</v>
      </c>
      <c r="E13" s="5">
        <v>23598</v>
      </c>
      <c r="F13" s="10">
        <v>7524</v>
      </c>
      <c r="G13" s="17">
        <v>600812555</v>
      </c>
    </row>
    <row r="14" spans="1:7" ht="18" customHeight="1" x14ac:dyDescent="0.25">
      <c r="A14" s="12" t="s">
        <v>26</v>
      </c>
      <c r="B14" s="5">
        <v>40340</v>
      </c>
      <c r="C14" s="10">
        <v>7467</v>
      </c>
      <c r="D14" s="17">
        <v>892884173</v>
      </c>
      <c r="E14" s="5">
        <v>451096</v>
      </c>
      <c r="F14" s="10">
        <v>86666</v>
      </c>
      <c r="G14" s="17">
        <v>9914939050</v>
      </c>
    </row>
    <row r="15" spans="1:7" ht="18" customHeight="1" thickBot="1" x14ac:dyDescent="0.3">
      <c r="A15" s="32" t="s">
        <v>27</v>
      </c>
      <c r="B15" s="88">
        <v>57848</v>
      </c>
      <c r="C15" s="89">
        <v>13234</v>
      </c>
      <c r="D15" s="90">
        <v>49098476</v>
      </c>
      <c r="E15" s="88">
        <v>550573</v>
      </c>
      <c r="F15" s="89">
        <v>117201</v>
      </c>
      <c r="G15" s="90">
        <v>466253360</v>
      </c>
    </row>
    <row r="16" spans="1:7" ht="15.75" customHeight="1" thickTop="1" x14ac:dyDescent="0.25">
      <c r="A16" s="147" t="s">
        <v>129</v>
      </c>
    </row>
    <row r="17" spans="1:7" ht="15.75" hidden="1" customHeight="1" x14ac:dyDescent="0.25">
      <c r="A17" s="149"/>
    </row>
    <row r="18" spans="1:7" ht="9" customHeight="1" x14ac:dyDescent="0.25">
      <c r="A18" s="18"/>
    </row>
    <row r="19" spans="1:7" ht="23.1" customHeight="1" thickBot="1" x14ac:dyDescent="0.3">
      <c r="A19" s="204" t="s">
        <v>37</v>
      </c>
      <c r="B19" s="205"/>
      <c r="C19" s="205"/>
      <c r="D19" s="205"/>
      <c r="E19" s="205"/>
      <c r="F19" s="205"/>
      <c r="G19" s="206"/>
    </row>
    <row r="20" spans="1:7" ht="22.5" customHeight="1" thickTop="1" thickBot="1" x14ac:dyDescent="0.3">
      <c r="A20" s="3"/>
      <c r="B20" s="207" t="s">
        <v>1</v>
      </c>
      <c r="C20" s="207"/>
      <c r="D20" s="207"/>
      <c r="E20" s="207" t="s">
        <v>2</v>
      </c>
      <c r="F20" s="207"/>
      <c r="G20" s="207"/>
    </row>
    <row r="21" spans="1:7" ht="32.1" customHeight="1" thickTop="1" thickBot="1" x14ac:dyDescent="0.3">
      <c r="A21" s="132" t="s">
        <v>29</v>
      </c>
      <c r="B21" s="133" t="s">
        <v>4</v>
      </c>
      <c r="C21" s="134" t="s">
        <v>5</v>
      </c>
      <c r="D21" s="135" t="s">
        <v>6</v>
      </c>
      <c r="E21" s="133" t="s">
        <v>4</v>
      </c>
      <c r="F21" s="134" t="s">
        <v>5</v>
      </c>
      <c r="G21" s="135" t="s">
        <v>6</v>
      </c>
    </row>
    <row r="22" spans="1:7" ht="18" customHeight="1" thickTop="1" x14ac:dyDescent="0.25">
      <c r="A22" s="4" t="s">
        <v>65</v>
      </c>
      <c r="B22" s="15">
        <v>590795</v>
      </c>
      <c r="C22" s="6"/>
      <c r="D22" s="7"/>
      <c r="E22" s="15">
        <f>B22</f>
        <v>590795</v>
      </c>
      <c r="F22" s="6"/>
      <c r="G22" s="7"/>
    </row>
    <row r="23" spans="1:7" ht="18" customHeight="1" x14ac:dyDescent="0.25">
      <c r="A23" s="8" t="s">
        <v>66</v>
      </c>
      <c r="B23" s="9"/>
      <c r="C23" s="22">
        <v>7715483</v>
      </c>
      <c r="D23" s="11"/>
      <c r="E23" s="9"/>
      <c r="F23" s="22">
        <f>C23</f>
        <v>7715483</v>
      </c>
      <c r="G23" s="11"/>
    </row>
    <row r="24" spans="1:7" ht="18" customHeight="1" x14ac:dyDescent="0.25">
      <c r="A24" s="8" t="s">
        <v>75</v>
      </c>
      <c r="B24" s="21"/>
      <c r="C24" s="13"/>
      <c r="D24" s="11">
        <v>45949</v>
      </c>
      <c r="E24" s="21"/>
      <c r="F24" s="13"/>
      <c r="G24" s="11">
        <v>45492</v>
      </c>
    </row>
    <row r="25" spans="1:7" ht="18" customHeight="1" thickBot="1" x14ac:dyDescent="0.3">
      <c r="A25" s="23" t="s">
        <v>31</v>
      </c>
      <c r="B25" s="34"/>
      <c r="C25" s="26"/>
      <c r="D25" s="14">
        <v>25835936665</v>
      </c>
      <c r="E25" s="34"/>
      <c r="F25" s="26"/>
      <c r="G25" s="14">
        <v>276095118611</v>
      </c>
    </row>
    <row r="26" spans="1:7" ht="19.5" customHeight="1" thickTop="1" thickBot="1" x14ac:dyDescent="0.3">
      <c r="A26" s="208" t="s">
        <v>38</v>
      </c>
      <c r="B26" s="209" t="s">
        <v>11</v>
      </c>
      <c r="C26" s="210"/>
      <c r="D26" s="216" t="s">
        <v>6</v>
      </c>
      <c r="E26" s="209" t="s">
        <v>11</v>
      </c>
      <c r="F26" s="210"/>
      <c r="G26" s="216" t="s">
        <v>6</v>
      </c>
    </row>
    <row r="27" spans="1:7" ht="17.25" customHeight="1" thickTop="1" thickBot="1" x14ac:dyDescent="0.3">
      <c r="A27" s="208"/>
      <c r="B27" s="136"/>
      <c r="C27" s="142" t="s">
        <v>39</v>
      </c>
      <c r="D27" s="216"/>
      <c r="E27" s="136"/>
      <c r="F27" s="142" t="s">
        <v>39</v>
      </c>
      <c r="G27" s="216"/>
    </row>
    <row r="28" spans="1:7" ht="18" customHeight="1" thickTop="1" x14ac:dyDescent="0.25">
      <c r="A28" s="27" t="s">
        <v>33</v>
      </c>
      <c r="B28" s="35">
        <f t="shared" ref="B28:G28" si="1">SUM(B29:B32)</f>
        <v>39622</v>
      </c>
      <c r="C28" s="36">
        <f t="shared" si="1"/>
        <v>657</v>
      </c>
      <c r="D28" s="36">
        <f t="shared" si="1"/>
        <v>4773543036</v>
      </c>
      <c r="E28" s="35">
        <f t="shared" si="1"/>
        <v>174211</v>
      </c>
      <c r="F28" s="36">
        <f t="shared" si="1"/>
        <v>8382</v>
      </c>
      <c r="G28" s="37">
        <f t="shared" si="1"/>
        <v>54667457014</v>
      </c>
    </row>
    <row r="29" spans="1:7" ht="18" customHeight="1" x14ac:dyDescent="0.25">
      <c r="A29" s="12" t="s">
        <v>40</v>
      </c>
      <c r="B29" s="29">
        <v>12693</v>
      </c>
      <c r="C29" s="30"/>
      <c r="D29" s="31">
        <v>3592635839</v>
      </c>
      <c r="E29" s="29">
        <v>101763</v>
      </c>
      <c r="F29" s="30"/>
      <c r="G29" s="31">
        <v>44320374758</v>
      </c>
    </row>
    <row r="30" spans="1:7" ht="18" customHeight="1" x14ac:dyDescent="0.25">
      <c r="A30" s="12" t="s">
        <v>41</v>
      </c>
      <c r="B30" s="5">
        <v>1604</v>
      </c>
      <c r="C30" s="10"/>
      <c r="D30" s="17">
        <v>577629989</v>
      </c>
      <c r="E30" s="5">
        <v>22246</v>
      </c>
      <c r="F30" s="10"/>
      <c r="G30" s="17">
        <v>6836373764</v>
      </c>
    </row>
    <row r="31" spans="1:7" ht="18" customHeight="1" x14ac:dyDescent="0.25">
      <c r="A31" s="12" t="s">
        <v>42</v>
      </c>
      <c r="B31" s="5">
        <v>2509</v>
      </c>
      <c r="C31" s="10"/>
      <c r="D31" s="17">
        <v>172435943</v>
      </c>
      <c r="E31" s="5">
        <v>26629</v>
      </c>
      <c r="F31" s="10"/>
      <c r="G31" s="17">
        <v>2005854295</v>
      </c>
    </row>
    <row r="32" spans="1:7" ht="18" customHeight="1" thickBot="1" x14ac:dyDescent="0.3">
      <c r="A32" s="32" t="s">
        <v>76</v>
      </c>
      <c r="B32" s="24">
        <v>22816</v>
      </c>
      <c r="C32" s="25">
        <v>657</v>
      </c>
      <c r="D32" s="33">
        <v>430841265</v>
      </c>
      <c r="E32" s="24">
        <v>23573</v>
      </c>
      <c r="F32" s="25">
        <v>8382</v>
      </c>
      <c r="G32" s="33">
        <v>1504854197</v>
      </c>
    </row>
    <row r="33" spans="1:1006" ht="15.75" customHeight="1" thickTop="1" x14ac:dyDescent="0.25">
      <c r="A33" s="123" t="s">
        <v>132</v>
      </c>
    </row>
    <row r="34" spans="1:1006" ht="15.75" customHeight="1" x14ac:dyDescent="0.25">
      <c r="A34" s="123" t="s">
        <v>133</v>
      </c>
    </row>
    <row r="35" spans="1:1006" ht="15.75" customHeight="1" x14ac:dyDescent="0.25">
      <c r="A35" s="123" t="s">
        <v>134</v>
      </c>
    </row>
    <row r="36" spans="1:1006" s="76" customFormat="1" ht="15.75" customHeight="1" x14ac:dyDescent="0.25">
      <c r="A36" s="120" t="s">
        <v>135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109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04" t="s">
        <v>28</v>
      </c>
      <c r="B39" s="205"/>
      <c r="C39" s="205"/>
      <c r="D39" s="205"/>
      <c r="E39" s="205"/>
      <c r="F39" s="205"/>
      <c r="G39" s="206"/>
    </row>
    <row r="40" spans="1:1006" ht="22.5" customHeight="1" thickTop="1" thickBot="1" x14ac:dyDescent="0.3">
      <c r="A40" s="51"/>
      <c r="B40" s="207" t="s">
        <v>1</v>
      </c>
      <c r="C40" s="207"/>
      <c r="D40" s="207"/>
      <c r="E40" s="207" t="s">
        <v>2</v>
      </c>
      <c r="F40" s="207"/>
      <c r="G40" s="207"/>
    </row>
    <row r="41" spans="1:1006" ht="32.1" customHeight="1" thickTop="1" thickBot="1" x14ac:dyDescent="0.3">
      <c r="A41" s="132" t="s">
        <v>29</v>
      </c>
      <c r="B41" s="133" t="s">
        <v>4</v>
      </c>
      <c r="C41" s="134" t="s">
        <v>5</v>
      </c>
      <c r="D41" s="135" t="s">
        <v>6</v>
      </c>
      <c r="E41" s="133" t="s">
        <v>4</v>
      </c>
      <c r="F41" s="134" t="s">
        <v>5</v>
      </c>
      <c r="G41" s="135" t="s">
        <v>6</v>
      </c>
    </row>
    <row r="42" spans="1:1006" ht="18" customHeight="1" thickTop="1" x14ac:dyDescent="0.25">
      <c r="A42" s="4" t="s">
        <v>65</v>
      </c>
      <c r="B42" s="15">
        <v>596317</v>
      </c>
      <c r="C42" s="6"/>
      <c r="D42" s="7"/>
      <c r="E42" s="52">
        <f>B42</f>
        <v>596317</v>
      </c>
      <c r="F42" s="6"/>
      <c r="G42" s="37"/>
    </row>
    <row r="43" spans="1:1006" ht="18" customHeight="1" x14ac:dyDescent="0.25">
      <c r="A43" s="8" t="s">
        <v>66</v>
      </c>
      <c r="B43" s="9"/>
      <c r="C43" s="22">
        <v>8265499</v>
      </c>
      <c r="D43" s="11"/>
      <c r="E43" s="9"/>
      <c r="F43" s="22">
        <f>C43</f>
        <v>8265499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36255</v>
      </c>
      <c r="E44" s="29"/>
      <c r="F44" s="30"/>
      <c r="G44" s="31">
        <v>36123</v>
      </c>
    </row>
    <row r="45" spans="1:1006" ht="18" customHeight="1" x14ac:dyDescent="0.25">
      <c r="A45" s="23" t="s">
        <v>31</v>
      </c>
      <c r="B45" s="34"/>
      <c r="C45" s="26"/>
      <c r="D45" s="14">
        <v>74686069</v>
      </c>
      <c r="E45" s="34"/>
      <c r="F45" s="26"/>
      <c r="G45" s="14">
        <v>807476436</v>
      </c>
    </row>
    <row r="46" spans="1:1006" ht="32.1" customHeight="1" thickTop="1" thickBot="1" x14ac:dyDescent="0.3">
      <c r="A46" s="139" t="s">
        <v>32</v>
      </c>
      <c r="B46" s="133" t="s">
        <v>4</v>
      </c>
      <c r="C46" s="134" t="s">
        <v>5</v>
      </c>
      <c r="D46" s="135" t="s">
        <v>6</v>
      </c>
      <c r="E46" s="133" t="s">
        <v>4</v>
      </c>
      <c r="F46" s="134" t="s">
        <v>5</v>
      </c>
      <c r="G46" s="135" t="s">
        <v>6</v>
      </c>
    </row>
    <row r="47" spans="1:1006" ht="18" customHeight="1" thickTop="1" x14ac:dyDescent="0.25">
      <c r="A47" s="27" t="s">
        <v>33</v>
      </c>
      <c r="B47" s="35">
        <v>24</v>
      </c>
      <c r="C47" s="36">
        <v>185</v>
      </c>
      <c r="D47" s="36">
        <f>SUM(D48:D50)</f>
        <v>25244230</v>
      </c>
      <c r="E47" s="35">
        <v>225</v>
      </c>
      <c r="F47" s="36">
        <v>1954</v>
      </c>
      <c r="G47" s="37">
        <f>SUM(G48:G50)</f>
        <v>271981446</v>
      </c>
    </row>
    <row r="48" spans="1:1006" ht="18" customHeight="1" x14ac:dyDescent="0.25">
      <c r="A48" s="12" t="s">
        <v>34</v>
      </c>
      <c r="B48" s="29"/>
      <c r="C48" s="30">
        <v>136</v>
      </c>
      <c r="D48" s="31">
        <v>8610297</v>
      </c>
      <c r="E48" s="29"/>
      <c r="F48" s="30">
        <v>1531</v>
      </c>
      <c r="G48" s="31">
        <v>111252279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162</v>
      </c>
      <c r="D50" s="33">
        <v>16633933</v>
      </c>
      <c r="E50" s="24"/>
      <c r="F50" s="25">
        <v>1754</v>
      </c>
      <c r="G50" s="33">
        <v>160138767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120</v>
      </c>
    </row>
    <row r="53" spans="1:7" ht="15.95" customHeight="1" x14ac:dyDescent="0.25">
      <c r="A53" s="65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&amp;C&amp;"微軟正黑體,粗體"&amp;16勞工保險局113年11月統計提要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activeCell="I1" sqref="I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04" t="s">
        <v>43</v>
      </c>
      <c r="B1" s="205"/>
      <c r="C1" s="205"/>
      <c r="D1" s="205"/>
      <c r="E1" s="205"/>
      <c r="F1" s="205"/>
      <c r="G1" s="206"/>
    </row>
    <row r="2" spans="1:7" ht="22.5" customHeight="1" thickTop="1" thickBot="1" x14ac:dyDescent="0.3">
      <c r="A2" s="119"/>
      <c r="B2" s="207" t="s">
        <v>1</v>
      </c>
      <c r="C2" s="207"/>
      <c r="D2" s="207"/>
      <c r="E2" s="207" t="s">
        <v>2</v>
      </c>
      <c r="F2" s="207"/>
      <c r="G2" s="207"/>
    </row>
    <row r="3" spans="1:7" ht="32.25" customHeight="1" thickTop="1" thickBot="1" x14ac:dyDescent="0.3">
      <c r="A3" s="132" t="s">
        <v>83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873973</v>
      </c>
      <c r="D5" s="31"/>
      <c r="E5" s="29"/>
      <c r="F5" s="22">
        <f>C5</f>
        <v>873973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455522196</v>
      </c>
      <c r="E6" s="26"/>
      <c r="F6" s="26"/>
      <c r="G6" s="14">
        <v>5098916724</v>
      </c>
    </row>
    <row r="7" spans="1:7" ht="25.35" customHeight="1" thickTop="1" thickBot="1" x14ac:dyDescent="0.3">
      <c r="A7" s="139" t="s">
        <v>10</v>
      </c>
      <c r="B7" s="217" t="s">
        <v>11</v>
      </c>
      <c r="C7" s="218"/>
      <c r="D7" s="140" t="s">
        <v>6</v>
      </c>
      <c r="E7" s="217" t="s">
        <v>11</v>
      </c>
      <c r="F7" s="218"/>
      <c r="G7" s="140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3104</v>
      </c>
      <c r="D8" s="56">
        <f>SUM(D9:D11)</f>
        <v>836083800</v>
      </c>
      <c r="E8" s="57"/>
      <c r="F8" s="16">
        <f>SUM(F9:F11)</f>
        <v>35660</v>
      </c>
      <c r="G8" s="56">
        <f>SUM(G9:G11)</f>
        <v>9759785000</v>
      </c>
    </row>
    <row r="9" spans="1:7" ht="18.95" customHeight="1" x14ac:dyDescent="0.25">
      <c r="A9" s="12" t="s">
        <v>15</v>
      </c>
      <c r="B9" s="58"/>
      <c r="C9" s="30">
        <v>219</v>
      </c>
      <c r="D9" s="31">
        <v>13770000</v>
      </c>
      <c r="E9" s="29"/>
      <c r="F9" s="30">
        <v>2009</v>
      </c>
      <c r="G9" s="31">
        <v>123073200</v>
      </c>
    </row>
    <row r="10" spans="1:7" ht="18.95" customHeight="1" x14ac:dyDescent="0.25">
      <c r="A10" s="12" t="s">
        <v>44</v>
      </c>
      <c r="B10" s="58"/>
      <c r="C10" s="41">
        <v>371</v>
      </c>
      <c r="D10" s="54">
        <v>54100800</v>
      </c>
      <c r="E10" s="58"/>
      <c r="F10" s="41">
        <v>4030</v>
      </c>
      <c r="G10" s="54">
        <v>589821800</v>
      </c>
    </row>
    <row r="11" spans="1:7" ht="18.95" customHeight="1" thickBot="1" x14ac:dyDescent="0.3">
      <c r="A11" s="32" t="s">
        <v>45</v>
      </c>
      <c r="B11" s="59"/>
      <c r="C11" s="25">
        <v>2514</v>
      </c>
      <c r="D11" s="53">
        <v>768213000</v>
      </c>
      <c r="E11" s="59"/>
      <c r="F11" s="25">
        <v>29621</v>
      </c>
      <c r="G11" s="53">
        <v>9046890000</v>
      </c>
    </row>
    <row r="12" spans="1:7" ht="16.350000000000001" customHeight="1" thickTop="1" x14ac:dyDescent="0.25">
      <c r="A12" s="147" t="s">
        <v>121</v>
      </c>
    </row>
    <row r="13" spans="1:7" ht="13.5" customHeight="1" x14ac:dyDescent="0.25">
      <c r="A13" s="65"/>
    </row>
    <row r="14" spans="1:7" ht="22.5" customHeight="1" thickBot="1" x14ac:dyDescent="0.3">
      <c r="A14" s="204" t="s">
        <v>72</v>
      </c>
      <c r="B14" s="205"/>
      <c r="C14" s="205"/>
      <c r="D14" s="205"/>
      <c r="E14" s="205"/>
      <c r="F14" s="205"/>
      <c r="G14" s="206"/>
    </row>
    <row r="15" spans="1:7" ht="22.5" customHeight="1" thickTop="1" thickBot="1" x14ac:dyDescent="0.3">
      <c r="A15" s="119"/>
      <c r="B15" s="207" t="s">
        <v>1</v>
      </c>
      <c r="C15" s="207"/>
      <c r="D15" s="207"/>
      <c r="E15" s="207" t="s">
        <v>73</v>
      </c>
      <c r="F15" s="207"/>
      <c r="G15" s="207"/>
    </row>
    <row r="16" spans="1:7" ht="32.25" customHeight="1" thickTop="1" thickBot="1" x14ac:dyDescent="0.3">
      <c r="A16" s="132" t="s">
        <v>83</v>
      </c>
      <c r="B16" s="133" t="s">
        <v>4</v>
      </c>
      <c r="C16" s="134" t="s">
        <v>5</v>
      </c>
      <c r="D16" s="135" t="s">
        <v>6</v>
      </c>
      <c r="E16" s="133" t="s">
        <v>4</v>
      </c>
      <c r="F16" s="134" t="s">
        <v>5</v>
      </c>
      <c r="G16" s="135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345482</v>
      </c>
      <c r="D18" s="31"/>
      <c r="E18" s="29"/>
      <c r="F18" s="22">
        <f>C18</f>
        <v>345482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13349563</v>
      </c>
      <c r="E19" s="26"/>
      <c r="F19" s="26"/>
      <c r="G19" s="14">
        <v>145356359</v>
      </c>
    </row>
    <row r="20" spans="1:7" ht="25.35" customHeight="1" thickTop="1" thickBot="1" x14ac:dyDescent="0.3">
      <c r="A20" s="139" t="s">
        <v>10</v>
      </c>
      <c r="B20" s="217" t="s">
        <v>11</v>
      </c>
      <c r="C20" s="218"/>
      <c r="D20" s="140" t="s">
        <v>6</v>
      </c>
      <c r="E20" s="217" t="s">
        <v>11</v>
      </c>
      <c r="F20" s="218"/>
      <c r="G20" s="140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321</v>
      </c>
      <c r="D21" s="56">
        <f>SUM(D22:D24)</f>
        <v>11339692</v>
      </c>
      <c r="E21" s="57"/>
      <c r="F21" s="16">
        <f>SUM(F22:F24)</f>
        <v>3020</v>
      </c>
      <c r="G21" s="56">
        <f>SUM(G22:G24)</f>
        <v>116097224</v>
      </c>
    </row>
    <row r="22" spans="1:7" ht="18.95" customHeight="1" x14ac:dyDescent="0.25">
      <c r="A22" s="12" t="s">
        <v>81</v>
      </c>
      <c r="B22" s="58"/>
      <c r="C22" s="30">
        <v>313</v>
      </c>
      <c r="D22" s="31">
        <v>8177692</v>
      </c>
      <c r="E22" s="29"/>
      <c r="F22" s="30">
        <v>2925</v>
      </c>
      <c r="G22" s="31">
        <v>69202724</v>
      </c>
    </row>
    <row r="23" spans="1:7" ht="18.95" customHeight="1" x14ac:dyDescent="0.25">
      <c r="A23" s="12" t="s">
        <v>44</v>
      </c>
      <c r="B23" s="58"/>
      <c r="C23" s="41">
        <v>3</v>
      </c>
      <c r="D23" s="54">
        <v>102000</v>
      </c>
      <c r="E23" s="58"/>
      <c r="F23" s="41">
        <v>26</v>
      </c>
      <c r="G23" s="54">
        <v>4972500</v>
      </c>
    </row>
    <row r="24" spans="1:7" ht="18.95" customHeight="1" thickBot="1" x14ac:dyDescent="0.3">
      <c r="A24" s="32" t="s">
        <v>45</v>
      </c>
      <c r="B24" s="59"/>
      <c r="C24" s="25">
        <v>5</v>
      </c>
      <c r="D24" s="53">
        <v>3060000</v>
      </c>
      <c r="E24" s="59"/>
      <c r="F24" s="25">
        <v>69</v>
      </c>
      <c r="G24" s="53">
        <v>41922000</v>
      </c>
    </row>
    <row r="25" spans="1:7" ht="16.350000000000001" customHeight="1" thickTop="1" x14ac:dyDescent="0.25">
      <c r="A25" s="147" t="s">
        <v>122</v>
      </c>
    </row>
    <row r="26" spans="1:7" ht="13.5" customHeight="1" x14ac:dyDescent="0.25"/>
    <row r="27" spans="1:7" ht="22.5" customHeight="1" thickBot="1" x14ac:dyDescent="0.3">
      <c r="A27" s="204" t="s">
        <v>77</v>
      </c>
      <c r="B27" s="205"/>
      <c r="C27" s="205"/>
      <c r="D27" s="205"/>
      <c r="E27" s="205"/>
      <c r="F27" s="205"/>
      <c r="G27" s="206"/>
    </row>
    <row r="28" spans="1:7" ht="22.5" customHeight="1" thickTop="1" thickBot="1" x14ac:dyDescent="0.3">
      <c r="A28" s="119"/>
      <c r="B28" s="207" t="s">
        <v>1</v>
      </c>
      <c r="C28" s="207"/>
      <c r="D28" s="207"/>
      <c r="E28" s="207" t="s">
        <v>2</v>
      </c>
      <c r="F28" s="207"/>
      <c r="G28" s="207"/>
    </row>
    <row r="29" spans="1:7" ht="32.25" customHeight="1" thickTop="1" thickBot="1" x14ac:dyDescent="0.3">
      <c r="A29" s="132" t="s">
        <v>29</v>
      </c>
      <c r="B29" s="133" t="s">
        <v>4</v>
      </c>
      <c r="C29" s="134" t="s">
        <v>5</v>
      </c>
      <c r="D29" s="135" t="s">
        <v>6</v>
      </c>
      <c r="E29" s="133" t="s">
        <v>4</v>
      </c>
      <c r="F29" s="134" t="s">
        <v>5</v>
      </c>
      <c r="G29" s="135" t="s">
        <v>6</v>
      </c>
    </row>
    <row r="30" spans="1:7" ht="18.95" customHeight="1" thickTop="1" x14ac:dyDescent="0.25">
      <c r="A30" s="4" t="s">
        <v>79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91886</v>
      </c>
      <c r="D31" s="31"/>
      <c r="E31" s="9"/>
      <c r="F31" s="22">
        <f>C31</f>
        <v>91886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485398393</v>
      </c>
      <c r="E32" s="34"/>
      <c r="F32" s="26"/>
      <c r="G32" s="14">
        <v>5350517499</v>
      </c>
    </row>
    <row r="33" spans="1:1006" ht="19.5" customHeight="1" thickTop="1" thickBot="1" x14ac:dyDescent="0.3">
      <c r="A33" s="208" t="s">
        <v>38</v>
      </c>
      <c r="B33" s="209" t="s">
        <v>112</v>
      </c>
      <c r="C33" s="210"/>
      <c r="D33" s="216" t="s">
        <v>6</v>
      </c>
      <c r="E33" s="209" t="s">
        <v>11</v>
      </c>
      <c r="F33" s="210"/>
      <c r="G33" s="216" t="s">
        <v>6</v>
      </c>
    </row>
    <row r="34" spans="1:1006" ht="17.25" customHeight="1" thickTop="1" thickBot="1" x14ac:dyDescent="0.3">
      <c r="A34" s="208"/>
      <c r="B34" s="136"/>
      <c r="C34" s="138" t="s">
        <v>39</v>
      </c>
      <c r="D34" s="216"/>
      <c r="E34" s="136"/>
      <c r="F34" s="142" t="s">
        <v>39</v>
      </c>
      <c r="G34" s="216"/>
    </row>
    <row r="35" spans="1:1006" ht="18.95" customHeight="1" thickTop="1" x14ac:dyDescent="0.25">
      <c r="A35" s="27" t="s">
        <v>33</v>
      </c>
      <c r="B35" s="35">
        <f t="shared" ref="B35:G35" si="0">SUM(B36:B37)</f>
        <v>10802</v>
      </c>
      <c r="C35" s="36">
        <f t="shared" si="0"/>
        <v>398</v>
      </c>
      <c r="D35" s="36">
        <f t="shared" si="0"/>
        <v>14759879</v>
      </c>
      <c r="E35" s="35">
        <f t="shared" si="0"/>
        <v>11090</v>
      </c>
      <c r="F35" s="36">
        <f t="shared" si="0"/>
        <v>3958</v>
      </c>
      <c r="G35" s="37">
        <f t="shared" si="0"/>
        <v>114921914</v>
      </c>
    </row>
    <row r="36" spans="1:1006" ht="18.95" customHeight="1" x14ac:dyDescent="0.25">
      <c r="A36" s="12" t="s">
        <v>106</v>
      </c>
      <c r="B36" s="29">
        <v>10762</v>
      </c>
      <c r="C36" s="30">
        <v>398</v>
      </c>
      <c r="D36" s="31">
        <v>7342468</v>
      </c>
      <c r="E36" s="29">
        <v>10762</v>
      </c>
      <c r="F36" s="30">
        <v>3958</v>
      </c>
      <c r="G36" s="31">
        <v>58198990</v>
      </c>
    </row>
    <row r="37" spans="1:1006" ht="18.95" customHeight="1" thickBot="1" x14ac:dyDescent="0.3">
      <c r="A37" s="32" t="s">
        <v>78</v>
      </c>
      <c r="B37" s="59">
        <v>40</v>
      </c>
      <c r="C37" s="25"/>
      <c r="D37" s="53">
        <v>7417411</v>
      </c>
      <c r="E37" s="59">
        <v>328</v>
      </c>
      <c r="F37" s="25"/>
      <c r="G37" s="53">
        <v>56722924</v>
      </c>
    </row>
    <row r="38" spans="1:1006" ht="15.75" customHeight="1" thickTop="1" x14ac:dyDescent="0.25">
      <c r="A38" s="148" t="s">
        <v>131</v>
      </c>
    </row>
    <row r="39" spans="1:1006" s="76" customFormat="1" ht="15.75" customHeight="1" x14ac:dyDescent="0.25">
      <c r="A39" s="120" t="s">
        <v>110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111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04" t="s">
        <v>46</v>
      </c>
      <c r="B42" s="205"/>
      <c r="C42" s="205"/>
      <c r="D42" s="205"/>
      <c r="E42" s="205"/>
      <c r="F42" s="205"/>
      <c r="G42" s="206"/>
    </row>
    <row r="43" spans="1:1006" ht="22.5" customHeight="1" thickTop="1" thickBot="1" x14ac:dyDescent="0.3">
      <c r="A43" s="119"/>
      <c r="B43" s="207" t="s">
        <v>1</v>
      </c>
      <c r="C43" s="207"/>
      <c r="D43" s="207"/>
      <c r="E43" s="207" t="s">
        <v>2</v>
      </c>
      <c r="F43" s="207"/>
      <c r="G43" s="207"/>
    </row>
    <row r="44" spans="1:1006" ht="25.35" customHeight="1" thickTop="1" thickBot="1" x14ac:dyDescent="0.3">
      <c r="A44" s="132" t="s">
        <v>38</v>
      </c>
      <c r="B44" s="217" t="s">
        <v>117</v>
      </c>
      <c r="C44" s="218"/>
      <c r="D44" s="141" t="s">
        <v>6</v>
      </c>
      <c r="E44" s="217" t="s">
        <v>117</v>
      </c>
      <c r="F44" s="218"/>
      <c r="G44" s="141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516145</v>
      </c>
      <c r="D45" s="37">
        <f>SUM(D46:D47)</f>
        <v>4168656360</v>
      </c>
      <c r="E45" s="19"/>
      <c r="F45" s="20">
        <f>C45</f>
        <v>516145</v>
      </c>
      <c r="G45" s="37">
        <f>SUM(G46:G47)</f>
        <v>46039789582</v>
      </c>
    </row>
    <row r="46" spans="1:1006" ht="18.95" customHeight="1" x14ac:dyDescent="0.25">
      <c r="A46" s="12" t="s">
        <v>47</v>
      </c>
      <c r="B46" s="29"/>
      <c r="C46" s="22">
        <v>449401</v>
      </c>
      <c r="D46" s="31">
        <v>3627034760</v>
      </c>
      <c r="E46" s="29"/>
      <c r="F46" s="22">
        <f>C46</f>
        <v>449401</v>
      </c>
      <c r="G46" s="31">
        <v>40165509224</v>
      </c>
    </row>
    <row r="47" spans="1:1006" ht="18.95" customHeight="1" thickBot="1" x14ac:dyDescent="0.3">
      <c r="A47" s="32" t="s">
        <v>48</v>
      </c>
      <c r="B47" s="59"/>
      <c r="C47" s="25">
        <v>66744</v>
      </c>
      <c r="D47" s="14">
        <v>541621600</v>
      </c>
      <c r="E47" s="26"/>
      <c r="F47" s="26">
        <f>C47</f>
        <v>66744</v>
      </c>
      <c r="G47" s="14">
        <v>5874280358</v>
      </c>
    </row>
    <row r="48" spans="1:1006" ht="15.75" customHeight="1" thickTop="1" x14ac:dyDescent="0.25">
      <c r="A48" s="65" t="s">
        <v>118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&amp;C&amp;"微軟正黑體,粗體"&amp;16勞工保險局113年11月統計提要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activeCell="I1" sqref="I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27" t="s">
        <v>49</v>
      </c>
      <c r="B1" s="228"/>
      <c r="C1" s="228"/>
      <c r="D1" s="228"/>
      <c r="E1" s="228"/>
      <c r="F1" s="228"/>
      <c r="G1" s="228"/>
      <c r="H1" s="229"/>
    </row>
    <row r="2" spans="1:8" ht="32.450000000000003" customHeight="1" thickTop="1" thickBot="1" x14ac:dyDescent="0.3">
      <c r="A2" s="125"/>
      <c r="B2" s="207" t="s">
        <v>1</v>
      </c>
      <c r="C2" s="207"/>
      <c r="D2" s="207"/>
      <c r="E2" s="207"/>
      <c r="F2" s="207" t="s">
        <v>2</v>
      </c>
      <c r="G2" s="207"/>
      <c r="H2" s="207"/>
    </row>
    <row r="3" spans="1:8" ht="29.1" customHeight="1" thickTop="1" thickBot="1" x14ac:dyDescent="0.3">
      <c r="A3" s="132" t="s">
        <v>67</v>
      </c>
      <c r="B3" s="230" t="s">
        <v>50</v>
      </c>
      <c r="C3" s="231"/>
      <c r="D3" s="232" t="s">
        <v>6</v>
      </c>
      <c r="E3" s="216"/>
      <c r="F3" s="233" t="s">
        <v>50</v>
      </c>
      <c r="G3" s="234"/>
      <c r="H3" s="135" t="s">
        <v>6</v>
      </c>
    </row>
    <row r="4" spans="1:8" ht="32.450000000000003" customHeight="1" thickTop="1" x14ac:dyDescent="0.25">
      <c r="A4" s="8" t="s">
        <v>7</v>
      </c>
      <c r="B4" s="219" t="s">
        <v>74</v>
      </c>
      <c r="C4" s="220"/>
      <c r="D4" s="220"/>
      <c r="E4" s="220"/>
      <c r="F4" s="220"/>
      <c r="G4" s="220"/>
      <c r="H4" s="221"/>
    </row>
    <row r="5" spans="1:8" ht="32.450000000000003" customHeight="1" x14ac:dyDescent="0.25">
      <c r="A5" s="8" t="s">
        <v>68</v>
      </c>
      <c r="B5" s="222"/>
      <c r="C5" s="223"/>
      <c r="D5" s="223"/>
      <c r="E5" s="223"/>
      <c r="F5" s="223"/>
      <c r="G5" s="223"/>
      <c r="H5" s="221"/>
    </row>
    <row r="6" spans="1:8" ht="32.450000000000003" customHeight="1" x14ac:dyDescent="0.25">
      <c r="A6" s="38" t="s">
        <v>51</v>
      </c>
      <c r="B6" s="222"/>
      <c r="C6" s="223"/>
      <c r="D6" s="223"/>
      <c r="E6" s="223"/>
      <c r="F6" s="223"/>
      <c r="G6" s="223"/>
      <c r="H6" s="221"/>
    </row>
    <row r="7" spans="1:8" ht="32.450000000000003" customHeight="1" thickBot="1" x14ac:dyDescent="0.3">
      <c r="A7" s="39" t="s">
        <v>52</v>
      </c>
      <c r="B7" s="224"/>
      <c r="C7" s="225"/>
      <c r="D7" s="225"/>
      <c r="E7" s="225"/>
      <c r="F7" s="225"/>
      <c r="G7" s="225"/>
      <c r="H7" s="226"/>
    </row>
    <row r="8" spans="1:8" ht="29.1" customHeight="1" thickTop="1" thickBot="1" x14ac:dyDescent="0.3">
      <c r="A8" s="208" t="s">
        <v>10</v>
      </c>
      <c r="B8" s="209" t="s">
        <v>113</v>
      </c>
      <c r="C8" s="210"/>
      <c r="D8" s="216" t="s">
        <v>6</v>
      </c>
      <c r="E8" s="217"/>
      <c r="F8" s="209" t="s">
        <v>113</v>
      </c>
      <c r="G8" s="210"/>
      <c r="H8" s="216" t="s">
        <v>6</v>
      </c>
    </row>
    <row r="9" spans="1:8" ht="25.9" customHeight="1" thickTop="1" thickBot="1" x14ac:dyDescent="0.3">
      <c r="A9" s="208"/>
      <c r="B9" s="136"/>
      <c r="C9" s="138" t="s">
        <v>84</v>
      </c>
      <c r="D9" s="216"/>
      <c r="E9" s="217"/>
      <c r="F9" s="136"/>
      <c r="G9" s="142" t="s">
        <v>84</v>
      </c>
      <c r="H9" s="216"/>
    </row>
    <row r="10" spans="1:8" ht="32.450000000000003" customHeight="1" thickTop="1" x14ac:dyDescent="0.25">
      <c r="A10" s="27" t="s">
        <v>116</v>
      </c>
      <c r="B10" s="57">
        <f>B15+B22</f>
        <v>2040491</v>
      </c>
      <c r="C10" s="16"/>
      <c r="D10" s="16"/>
      <c r="E10" s="56">
        <f>E11+E14</f>
        <v>8389870064</v>
      </c>
      <c r="F10" s="57">
        <f>F15+F22</f>
        <v>2061209</v>
      </c>
      <c r="G10" s="16"/>
      <c r="H10" s="56">
        <f>H11+H14</f>
        <v>91666821308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6708822599</v>
      </c>
      <c r="F11" s="29"/>
      <c r="G11" s="46"/>
      <c r="H11" s="54">
        <f>H12+H13</f>
        <v>72614692635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2763906821</v>
      </c>
      <c r="F12" s="29"/>
      <c r="G12" s="46"/>
      <c r="H12" s="54">
        <v>29698618371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3944915778</v>
      </c>
      <c r="F13" s="29"/>
      <c r="G13" s="46"/>
      <c r="H13" s="54">
        <v>42916074264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1681047465</v>
      </c>
      <c r="F14" s="48"/>
      <c r="G14" s="50"/>
      <c r="H14" s="55">
        <f>H17+H18+H20</f>
        <v>19052128673</v>
      </c>
    </row>
    <row r="15" spans="1:8" ht="32.450000000000003" customHeight="1" x14ac:dyDescent="0.25">
      <c r="A15" s="12" t="s">
        <v>14</v>
      </c>
      <c r="B15" s="58">
        <f>SUM(B16:B21)</f>
        <v>2038640</v>
      </c>
      <c r="C15" s="46">
        <f>SUM(C16:C21)</f>
        <v>10965</v>
      </c>
      <c r="D15" s="46"/>
      <c r="E15" s="54">
        <f>SUM(E16:E21)</f>
        <v>8267616581</v>
      </c>
      <c r="F15" s="29">
        <f t="shared" ref="F15:F21" si="0">B15</f>
        <v>2038640</v>
      </c>
      <c r="G15" s="46">
        <f>SUM(G16:G21)</f>
        <v>115612</v>
      </c>
      <c r="H15" s="54">
        <f>SUM(H16:H21)</f>
        <v>90163994207</v>
      </c>
    </row>
    <row r="16" spans="1:8" ht="32.450000000000003" customHeight="1" x14ac:dyDescent="0.25">
      <c r="A16" s="42" t="s">
        <v>55</v>
      </c>
      <c r="B16" s="58">
        <v>1494470</v>
      </c>
      <c r="C16" s="41">
        <v>9296</v>
      </c>
      <c r="D16" s="46"/>
      <c r="E16" s="54">
        <v>5999836550</v>
      </c>
      <c r="F16" s="29">
        <f t="shared" si="0"/>
        <v>1494470</v>
      </c>
      <c r="G16" s="30">
        <v>96422</v>
      </c>
      <c r="H16" s="54">
        <v>64819324050</v>
      </c>
    </row>
    <row r="17" spans="1:1014" ht="32.450000000000003" customHeight="1" x14ac:dyDescent="0.25">
      <c r="A17" s="42" t="s">
        <v>56</v>
      </c>
      <c r="B17" s="58">
        <v>346904</v>
      </c>
      <c r="C17" s="41">
        <v>36</v>
      </c>
      <c r="D17" s="46"/>
      <c r="E17" s="54">
        <v>1404710184</v>
      </c>
      <c r="F17" s="29">
        <f t="shared" si="0"/>
        <v>346904</v>
      </c>
      <c r="G17" s="41">
        <v>855</v>
      </c>
      <c r="H17" s="54">
        <v>16025602609</v>
      </c>
    </row>
    <row r="18" spans="1:1014" ht="32.450000000000003" customHeight="1" x14ac:dyDescent="0.25">
      <c r="A18" s="42" t="s">
        <v>57</v>
      </c>
      <c r="B18" s="58">
        <v>44041</v>
      </c>
      <c r="C18" s="41">
        <v>441</v>
      </c>
      <c r="D18" s="46"/>
      <c r="E18" s="54">
        <v>178785086</v>
      </c>
      <c r="F18" s="29">
        <f t="shared" si="0"/>
        <v>44041</v>
      </c>
      <c r="G18" s="41">
        <v>5272</v>
      </c>
      <c r="H18" s="54">
        <v>1950980332</v>
      </c>
    </row>
    <row r="19" spans="1:1014" ht="32.450000000000003" customHeight="1" x14ac:dyDescent="0.25">
      <c r="A19" s="42" t="s">
        <v>71</v>
      </c>
      <c r="B19" s="58">
        <v>7670</v>
      </c>
      <c r="C19" s="41">
        <v>67</v>
      </c>
      <c r="D19" s="46"/>
      <c r="E19" s="54">
        <v>29279835</v>
      </c>
      <c r="F19" s="29">
        <f t="shared" si="0"/>
        <v>7670</v>
      </c>
      <c r="G19" s="30">
        <v>675</v>
      </c>
      <c r="H19" s="54">
        <v>321457334</v>
      </c>
    </row>
    <row r="20" spans="1:1014" ht="32.450000000000003" customHeight="1" x14ac:dyDescent="0.25">
      <c r="A20" s="42" t="s">
        <v>58</v>
      </c>
      <c r="B20" s="58">
        <v>17935</v>
      </c>
      <c r="C20" s="41">
        <v>29</v>
      </c>
      <c r="D20" s="46"/>
      <c r="E20" s="54">
        <v>97552195</v>
      </c>
      <c r="F20" s="29">
        <f t="shared" si="0"/>
        <v>17935</v>
      </c>
      <c r="G20" s="41">
        <v>495</v>
      </c>
      <c r="H20" s="54">
        <v>1075545732</v>
      </c>
    </row>
    <row r="21" spans="1:1014" ht="32.450000000000003" customHeight="1" x14ac:dyDescent="0.25">
      <c r="A21" s="42" t="s">
        <v>59</v>
      </c>
      <c r="B21" s="58">
        <v>127620</v>
      </c>
      <c r="C21" s="46">
        <v>1096</v>
      </c>
      <c r="D21" s="46"/>
      <c r="E21" s="54">
        <v>557452731</v>
      </c>
      <c r="F21" s="29">
        <f t="shared" si="0"/>
        <v>127620</v>
      </c>
      <c r="G21" s="46">
        <v>11893</v>
      </c>
      <c r="H21" s="54">
        <v>5971084150</v>
      </c>
    </row>
    <row r="22" spans="1:1014" ht="32.450000000000003" customHeight="1" x14ac:dyDescent="0.25">
      <c r="A22" s="60" t="s">
        <v>13</v>
      </c>
      <c r="B22" s="61">
        <f>SUM(B23:B24)</f>
        <v>1851</v>
      </c>
      <c r="C22" s="62"/>
      <c r="D22" s="62"/>
      <c r="E22" s="63">
        <f>SUM(E23:E24)</f>
        <v>122253483</v>
      </c>
      <c r="F22" s="61">
        <f>SUM(F23:F24)</f>
        <v>22569</v>
      </c>
      <c r="G22" s="64"/>
      <c r="H22" s="63">
        <f>SUM(H23:H24)</f>
        <v>1502827101</v>
      </c>
    </row>
    <row r="23" spans="1:1014" ht="32.450000000000003" customHeight="1" x14ac:dyDescent="0.25">
      <c r="A23" s="42" t="s">
        <v>60</v>
      </c>
      <c r="B23" s="58">
        <v>1024</v>
      </c>
      <c r="C23" s="46"/>
      <c r="D23" s="46"/>
      <c r="E23" s="54">
        <v>40807968</v>
      </c>
      <c r="F23" s="58">
        <v>12173</v>
      </c>
      <c r="G23" s="46"/>
      <c r="H23" s="31">
        <v>486113046</v>
      </c>
    </row>
    <row r="24" spans="1:1014" ht="32.450000000000003" customHeight="1" thickBot="1" x14ac:dyDescent="0.3">
      <c r="A24" s="43" t="s">
        <v>61</v>
      </c>
      <c r="B24" s="59">
        <v>827</v>
      </c>
      <c r="C24" s="25"/>
      <c r="D24" s="25"/>
      <c r="E24" s="53">
        <v>81445515</v>
      </c>
      <c r="F24" s="59">
        <v>10396</v>
      </c>
      <c r="G24" s="25"/>
      <c r="H24" s="14">
        <v>1016714055</v>
      </c>
    </row>
    <row r="25" spans="1:1014" s="45" customFormat="1" ht="21.75" customHeight="1" thickTop="1" x14ac:dyDescent="0.25">
      <c r="A25" s="18" t="s">
        <v>119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114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124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24" t="s">
        <v>130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115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111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&amp;C&amp;"微軟正黑體,粗體"&amp;16勞工保險局113年11月統計提要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2025-01-06T07:25:21Z</dcterms:modified>
  <dc:language/>
</cp:coreProperties>
</file>