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DC354BC8-6579-4FEF-8C03-2DF4A213D108}"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c r="F16" i="19"/>
  <c r="F14" i="19" s="1"/>
  <c r="E23" i="16"/>
  <c r="E20" i="16"/>
  <c r="E17" i="16"/>
  <c r="F17" i="19"/>
  <c r="H17" i="19"/>
  <c r="E17" i="19"/>
  <c r="C17" i="19"/>
  <c r="H14" i="19"/>
  <c r="E14" i="19"/>
  <c r="C14" i="19"/>
  <c r="H12" i="19"/>
  <c r="G12" i="19"/>
  <c r="E12" i="19"/>
  <c r="D12" i="19"/>
  <c r="C12" i="19"/>
  <c r="H11" i="19"/>
  <c r="H10" i="19" s="1"/>
  <c r="F11" i="19"/>
  <c r="E11" i="19"/>
  <c r="E10" i="19" s="1"/>
  <c r="C11" i="19"/>
  <c r="C10" i="19" s="1"/>
  <c r="G5" i="19"/>
  <c r="F4" i="19"/>
  <c r="G18" i="16"/>
  <c r="F12" i="19" l="1"/>
  <c r="F10" i="19" s="1"/>
  <c r="G45" i="18" l="1"/>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<sst xmlns="http://schemas.openxmlformats.org/spreadsheetml/2006/main" count="309" uniqueCount="140">
  <si>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</si>
  <si>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</si>
  <si>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</si>
  <si>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</si>
  <si>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</si>
  <si>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</si>
  <si>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</si>
  <si>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</si>
  <si>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</si>
  <si>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</si>
  <si>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</si>
  <si>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</si>
  <si>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</si>
  <si>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</si>
  <si>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</si>
  <si>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</si>
  <si>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</si>
  <si>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</si>
  <si>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</si>
  <si>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</si>
  <si>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</si>
  <si>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</si>
  <si>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</si>
  <si>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</si>
  <si>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</si>
  <si>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</si>
  <si>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</si>
  <si>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</si>
  <si>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</si>
  <si>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</si>
  <si>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</si>
  <si>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</si>
  <si>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</si>
  <si>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</si>
  <si>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</si>
  <si>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</si>
  <si>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</si>
  <si>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</si>
  <si>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</si>
  <si>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</si>
  <si>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</si>
  <si>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</si>
  <si>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</si>
  <si>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</si>
  <si>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</si>
  <si>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</si>
  <si>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</si>
  <si>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</si>
  <si>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</si>
  <si>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</si>
  <si>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</si>
  <si>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</si>
  <si>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</si>
  <si>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</si>
  <si>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</si>
  <si>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</si>
  <si>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</si>
  <si>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</si>
  <si>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</si>
  <si>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</si>
  <si>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</si>
  <si>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</si>
  <si>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</si>
  <si>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</si>
  <si>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</si>
  <si>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</si>
  <si>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</si>
  <si>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</si>
  <si>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</si>
  <si>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</si>
  <si>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</si>
  <si>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</si>
  <si>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</si>
  <si>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</si>
  <si>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</si>
  <si>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</si>
  <si>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</si>
  <si>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</si>
  <si>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</si>
  <si>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</si>
  <si>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</si>
  <si>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</si>
  <si>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</si>
  <si>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</si>
  <si>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</si>
  <si>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</si>
  <si>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</si>
  <si>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</si>
  <si>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</si>
  <si>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</si>
  <si>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</si>
  <si>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</si>
  <si>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</si>
  <si>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</si>
  <si>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</si>
  <si>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</si>
  <si>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</si>
  <si>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</si>
  <si>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</si>
  <si>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</si>
  <si>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</si>
  <si>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</si>
  <si>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</si>
  <si>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</si>
  <si>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</si>
  <si>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</si>
  <si>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</si>
  <si>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</si>
  <si>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</si>
  <si>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</si>
  <si>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</si>
  <si>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</si>
  <si>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</si>
  <si>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</si>
  <si>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</si>
  <si>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</si>
  <si>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</si>
  <si>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</si>
  <si>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</si>
  <si>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</si>
  <si>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</si>
  <si>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</si>
  <si>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rPr>
      <t xml:space="preserve">3. </t>
    </r>
    <r>
      <rPr>
        <sz val="12"/>
        <color rgb="FF000000"/>
        <rFont val="微軟正黑體"/>
        <family val="2"/>
        <charset val="136"/>
      </rPr>
      <t>基本保證年金②、③、⑤由中央主管機關編列預算支應。</t>
    </r>
    <phoneticPr fontId="8"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</si>
  <si>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</si>
  <si>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</si>
  <si>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</si>
  <si>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</si>
  <si>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</si>
  <si>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8" type="noConversion"/>
  </si>
  <si>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1"/>
      </rPr>
      <t xml:space="preserve"> 1,054</t>
    </r>
    <r>
      <rPr>
        <sz val="12"/>
        <color rgb="FF000000"/>
        <rFont val="微軟正黑體"/>
        <family val="2"/>
        <charset val="136"/>
      </rPr>
      <t>件，</t>
    </r>
    <r>
      <rPr>
        <sz val="12"/>
        <color rgb="FF000000"/>
        <rFont val="Times New Roman"/>
        <family val="1"/>
      </rPr>
      <t>395,566</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395,566</t>
    </r>
    <r>
      <rPr>
        <sz val="12"/>
        <color rgb="FF000000"/>
        <rFont val="微軟正黑體"/>
        <family val="2"/>
        <charset val="136"/>
      </rPr>
      <t>元；首發件數不含勞併國。</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</si>
  <si>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28,590</t>
    </r>
    <r>
      <rPr>
        <sz val="12"/>
        <rFont val="微軟正黑體"/>
        <family val="2"/>
        <charset val="136"/>
      </rPr>
      <t>元，本月平均提繳率</t>
    </r>
    <r>
      <rPr>
        <sz val="12"/>
        <rFont val="Times New Roman"/>
        <family val="1"/>
      </rPr>
      <t xml:space="preserve"> 9.75%</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</si>
  <si>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1,854</t>
    </r>
    <r>
      <rPr>
        <sz val="12"/>
        <rFont val="微軟正黑體"/>
        <family val="2"/>
        <charset val="136"/>
      </rPr>
      <t>件，</t>
    </r>
    <r>
      <rPr>
        <sz val="12"/>
        <rFont val="Times New Roman"/>
        <family val="1"/>
      </rPr>
      <t>10,630,279</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10,630,279</t>
    </r>
    <r>
      <rPr>
        <sz val="12"/>
        <rFont val="微軟正黑體"/>
        <family val="2"/>
        <charset val="136"/>
      </rPr>
      <t>元；</t>
    </r>
  </si>
  <si>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</si>
  <si>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</si>
  <si>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7,566,932</t>
    </r>
    <r>
      <rPr>
        <sz val="12"/>
        <rFont val="微軟正黑體"/>
        <family val="2"/>
        <charset val="136"/>
      </rPr>
      <t>人、個人提繳人數</t>
    </r>
    <r>
      <rPr>
        <sz val="12"/>
        <rFont val="Times New Roman"/>
        <family val="1"/>
      </rPr>
      <t xml:space="preserve"> 1,212,180</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</si>
  <si>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5.72 %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</si>
  <si>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</si>
  <si>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572,575</t>
    </r>
    <r>
      <rPr>
        <sz val="12"/>
        <rFont val="微軟正黑體"/>
        <family val="2"/>
        <charset val="136"/>
      </rPr>
      <t>人。</t>
    </r>
    <phoneticPr fontId="6" type="noConversion"/>
  </si>
  <si>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月件數，金額及首發件數</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</si>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</sst>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21"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
      <sz val="12"/>
      <name val="Times New Roman"/>
      <family val="1"/>
      <charset val="136"/>
    </font>
  </fonts>
  <fills count="3">
    <fill>
      <patternFill patternType="none"/>
    </fill>
    <fill>
      <patternFill patternType="gray125"/>
    </fill>
    <fill>
      <patternFill patternType="solid">
        <fgColor rgb="FFFEEFE2"/>
        <bgColor indexed="64"/>
      </patternFill>
    </fill>
  </fills>
  <borders count="71">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59">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0" fontId="14" fillId="0" borderId="52" xfId="2" applyFont="1" applyBorder="1" applyAlignment="1">
      <alignment vertical="center" wrapText="1"/>
    </xf>
    <xf numFmtId="177" fontId="1" fillId="0" borderId="3" xfId="2" applyNumberFormat="1" applyFont="1" applyFill="1" applyBorder="1">
      <alignment vertical="center"/>
    </xf>
    <xf numFmtId="0" fontId="14" fillId="0" borderId="55" xfId="2" applyFont="1" applyBorder="1" applyAlignment="1">
      <alignment vertical="center" wrapText="1"/>
    </xf>
    <xf numFmtId="177" fontId="1" fillId="0" borderId="56" xfId="2" applyNumberFormat="1" applyFont="1" applyFill="1" applyBorder="1">
      <alignment vertical="center"/>
    </xf>
    <xf numFmtId="0" fontId="14" fillId="0" borderId="59" xfId="2" applyFont="1" applyBorder="1" applyAlignment="1">
      <alignment vertical="center" wrapText="1"/>
    </xf>
    <xf numFmtId="176" fontId="1" fillId="0" borderId="60"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0" fontId="10"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9" fillId="0" borderId="0" xfId="2" applyFont="1">
      <alignment vertical="center"/>
    </xf>
    <xf numFmtId="0" fontId="16" fillId="0" borderId="0" xfId="0" applyFont="1">
      <alignment vertical="center"/>
    </xf>
    <xf numFmtId="0" fontId="19" fillId="0" borderId="0" xfId="0"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20" fillId="0" borderId="4" xfId="2" applyNumberFormat="1" applyFont="1" applyFill="1" applyBorder="1" applyAlignment="1">
      <alignment horizontal="left" vertical="center" indent="3"/>
    </xf>
    <xf numFmtId="177" fontId="20" fillId="0" borderId="5" xfId="2" applyNumberFormat="1" applyFont="1" applyFill="1" applyBorder="1">
      <alignment vertical="center"/>
    </xf>
    <xf numFmtId="177" fontId="20" fillId="0" borderId="3" xfId="2" applyNumberFormat="1" applyFont="1" applyFill="1" applyBorder="1" applyAlignment="1">
      <alignment vertical="center"/>
    </xf>
    <xf numFmtId="177" fontId="20" fillId="0" borderId="3" xfId="2" applyNumberFormat="1" applyFont="1" applyFill="1" applyBorder="1" applyAlignment="1">
      <alignment horizontal="left" vertical="center" indent="3"/>
    </xf>
    <xf numFmtId="177" fontId="20" fillId="0" borderId="7" xfId="2" applyNumberFormat="1" applyFont="1" applyFill="1" applyBorder="1">
      <alignment vertical="center"/>
    </xf>
    <xf numFmtId="177" fontId="20" fillId="0" borderId="0" xfId="2" applyNumberFormat="1" applyFont="1" applyFill="1" applyAlignment="1">
      <alignment vertical="center"/>
    </xf>
    <xf numFmtId="177" fontId="20" fillId="0" borderId="0" xfId="2" applyNumberFormat="1" applyFont="1" applyFill="1" applyBorder="1">
      <alignment vertical="center"/>
    </xf>
    <xf numFmtId="177" fontId="20" fillId="0" borderId="28" xfId="2" applyNumberFormat="1" applyFont="1" applyFill="1" applyBorder="1" applyAlignment="1">
      <alignment vertical="center"/>
    </xf>
    <xf numFmtId="177" fontId="20" fillId="0" borderId="0" xfId="2" applyNumberFormat="1" applyFont="1" applyFill="1" applyBorder="1" applyAlignment="1">
      <alignment vertical="center"/>
    </xf>
    <xf numFmtId="177" fontId="20" fillId="0" borderId="7" xfId="2" applyNumberFormat="1" applyFont="1" applyFill="1" applyBorder="1" applyAlignment="1">
      <alignment vertical="center"/>
    </xf>
    <xf numFmtId="177" fontId="20" fillId="0" borderId="31" xfId="2" applyNumberFormat="1" applyFont="1" applyFill="1" applyBorder="1" applyAlignment="1">
      <alignment vertical="center"/>
    </xf>
    <xf numFmtId="177" fontId="20" fillId="0" borderId="32" xfId="2" applyNumberFormat="1" applyFont="1" applyFill="1" applyBorder="1" applyAlignment="1">
      <alignment vertical="center"/>
    </xf>
    <xf numFmtId="177" fontId="20" fillId="0" borderId="33" xfId="2" applyNumberFormat="1" applyFont="1" applyFill="1" applyBorder="1" applyAlignment="1">
      <alignment vertical="center"/>
    </xf>
    <xf numFmtId="177" fontId="20" fillId="0" borderId="40" xfId="2" applyNumberFormat="1" applyFont="1" applyFill="1" applyBorder="1" applyAlignment="1">
      <alignment vertical="center"/>
    </xf>
    <xf numFmtId="177" fontId="20" fillId="0" borderId="49" xfId="2" applyNumberFormat="1" applyFont="1" applyFill="1" applyBorder="1" applyAlignment="1">
      <alignment horizontal="left" vertical="center" indent="3"/>
    </xf>
    <xf numFmtId="177" fontId="20" fillId="0" borderId="0" xfId="2" applyNumberFormat="1" applyFont="1" applyFill="1" applyBorder="1" applyAlignment="1">
      <alignment horizontal="left" vertical="center" indent="3"/>
    </xf>
    <xf numFmtId="177" fontId="20" fillId="0" borderId="57" xfId="2" applyNumberFormat="1" applyFont="1" applyFill="1" applyBorder="1">
      <alignment vertical="center"/>
    </xf>
    <xf numFmtId="177" fontId="20" fillId="0" borderId="61" xfId="2" applyNumberFormat="1" applyFont="1" applyFill="1" applyBorder="1">
      <alignment vertical="center"/>
    </xf>
    <xf numFmtId="177" fontId="20" fillId="0" borderId="66" xfId="2" applyNumberFormat="1" applyFont="1" applyFill="1" applyBorder="1">
      <alignment vertical="center"/>
    </xf>
    <xf numFmtId="177" fontId="20" fillId="0" borderId="27" xfId="2" applyNumberFormat="1" applyFont="1" applyFill="1" applyBorder="1" applyAlignment="1">
      <alignment vertical="center"/>
    </xf>
    <xf numFmtId="177" fontId="20" fillId="0" borderId="29" xfId="2" applyNumberFormat="1" applyFont="1" applyFill="1" applyBorder="1" applyAlignment="1">
      <alignment vertical="center"/>
    </xf>
    <xf numFmtId="177" fontId="20" fillId="0" borderId="39" xfId="2" applyNumberFormat="1" applyFont="1" applyFill="1" applyBorder="1" applyAlignment="1">
      <alignment vertical="center"/>
    </xf>
    <xf numFmtId="177" fontId="20" fillId="0" borderId="41" xfId="2" applyNumberFormat="1" applyFont="1" applyFill="1" applyBorder="1" applyAlignment="1">
      <alignment vertical="center"/>
    </xf>
    <xf numFmtId="177" fontId="20" fillId="0" borderId="49" xfId="2" applyNumberFormat="1" applyFont="1" applyFill="1" applyBorder="1" applyAlignment="1">
      <alignment vertical="center"/>
    </xf>
    <xf numFmtId="177" fontId="20" fillId="0" borderId="50" xfId="2" applyNumberFormat="1" applyFont="1" applyFill="1" applyBorder="1">
      <alignment vertical="center"/>
    </xf>
    <xf numFmtId="177" fontId="20" fillId="0" borderId="58" xfId="2" applyNumberFormat="1" applyFont="1" applyFill="1" applyBorder="1">
      <alignment vertical="center"/>
    </xf>
    <xf numFmtId="177" fontId="20" fillId="0" borderId="62" xfId="2" applyNumberFormat="1" applyFont="1" applyFill="1" applyBorder="1">
      <alignment vertical="center"/>
    </xf>
    <xf numFmtId="177" fontId="20" fillId="0" borderId="67" xfId="2" applyNumberFormat="1" applyFont="1" applyFill="1" applyBorder="1" applyAlignme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7" fillId="0" borderId="51" xfId="2"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7" fillId="0" borderId="54" xfId="2" applyFont="1" applyBorder="1" applyAlignment="1">
      <alignment horizontal="center" vertical="center" wrapText="1"/>
    </xf>
    <xf numFmtId="0" fontId="18" fillId="0" borderId="51" xfId="0" applyFont="1" applyBorder="1" applyAlignment="1">
      <alignment horizontal="center" vertical="center" wrapText="1"/>
    </xf>
    <xf numFmtId="0" fontId="17" fillId="0" borderId="70" xfId="2" applyFont="1" applyBorder="1" applyAlignment="1">
      <alignment horizontal="center" vertical="center" wrapText="1"/>
    </xf>
    <xf numFmtId="0" fontId="14" fillId="0" borderId="63" xfId="2" applyFont="1" applyBorder="1" applyAlignment="1">
      <alignment vertical="center" wrapText="1"/>
    </xf>
    <xf numFmtId="0" fontId="15"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46" xfId="2" applyFont="1" applyBorder="1" applyAlignment="1">
      <alignment vertical="center" wrapText="1"/>
    </xf>
    <xf numFmtId="0" fontId="15"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176" fontId="3" fillId="0" borderId="1" xfId="0" applyNumberFormat="1" applyFont="1" applyBorder="1" applyAlignment="1">
      <alignment horizontal="center" vertical="center"/>
    </xf>
    <xf numFmtId="0" fontId="3" fillId="2" borderId="1" xfId="0"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activeCell="I1" sqref="I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74" t="s">
        <v>0</v>
      </c>
      <c r="B1" s="175"/>
      <c r="C1" s="175"/>
      <c r="D1" s="175"/>
      <c r="E1" s="175"/>
      <c r="F1" s="175"/>
      <c r="G1" s="1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1"/>
      <c r="B2" s="177" t="s">
        <v>1</v>
      </c>
      <c r="C2" s="177"/>
      <c r="D2" s="177"/>
      <c r="E2" s="177" t="s">
        <v>2</v>
      </c>
      <c r="F2" s="177"/>
      <c r="G2" s="177"/>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19" t="s">
        <v>3</v>
      </c>
      <c r="B3" s="120" t="s">
        <v>4</v>
      </c>
      <c r="C3" s="121" t="s">
        <v>5</v>
      </c>
      <c r="D3" s="122" t="s">
        <v>6</v>
      </c>
      <c r="E3" s="120" t="s">
        <v>4</v>
      </c>
      <c r="F3" s="121" t="s">
        <v>5</v>
      </c>
      <c r="G3" s="122"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613722</v>
      </c>
      <c r="C4" s="78"/>
      <c r="D4" s="79"/>
      <c r="E4" s="77">
        <f>B4</f>
        <v>613722</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2">
        <v>10447457</v>
      </c>
      <c r="D5" s="81"/>
      <c r="E5" s="80"/>
      <c r="F5" s="92">
        <f>C5</f>
        <v>10447457</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35807</v>
      </c>
      <c r="E6" s="82"/>
      <c r="F6" s="82"/>
      <c r="G6" s="81">
        <v>35807</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43359043694</v>
      </c>
      <c r="E7" s="82"/>
      <c r="F7" s="82"/>
      <c r="G7" s="81">
        <v>43359043694</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78" t="s">
        <v>10</v>
      </c>
      <c r="B8" s="179" t="s">
        <v>11</v>
      </c>
      <c r="C8" s="180"/>
      <c r="D8" s="181" t="s">
        <v>6</v>
      </c>
      <c r="E8" s="179" t="s">
        <v>11</v>
      </c>
      <c r="F8" s="180"/>
      <c r="G8" s="181"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78"/>
      <c r="B9" s="123"/>
      <c r="C9" s="124" t="s">
        <v>82</v>
      </c>
      <c r="D9" s="181"/>
      <c r="E9" s="123"/>
      <c r="F9" s="124" t="s">
        <v>82</v>
      </c>
      <c r="G9" s="181"/>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3">
        <f>B11+B12</f>
        <v>1979025</v>
      </c>
      <c r="C10" s="84"/>
      <c r="D10" s="79">
        <f>D11+D12</f>
        <v>46565704442</v>
      </c>
      <c r="E10" s="93">
        <f>E11+E12</f>
        <v>1979025</v>
      </c>
      <c r="F10" s="84"/>
      <c r="G10" s="79">
        <f>G11+G12</f>
        <v>46565704442</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4">
        <f>B13+B14+B16+B19+B22</f>
        <v>35623</v>
      </c>
      <c r="C11" s="85"/>
      <c r="D11" s="95">
        <f>D13+D14+D16+D19+D22</f>
        <v>9343357427</v>
      </c>
      <c r="E11" s="94">
        <f>E13+E14+E16+E19+E22</f>
        <v>35623</v>
      </c>
      <c r="F11" s="85"/>
      <c r="G11" s="95">
        <f>G13+G14+G16+G19+G22</f>
        <v>9343357427</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6">
        <f t="shared" ref="B12:G12" si="0">B17+B20+B23</f>
        <v>1943402</v>
      </c>
      <c r="C12" s="97">
        <f t="shared" si="0"/>
        <v>14210</v>
      </c>
      <c r="D12" s="98">
        <f t="shared" si="0"/>
        <v>37222347015</v>
      </c>
      <c r="E12" s="96">
        <f t="shared" si="0"/>
        <v>1943402</v>
      </c>
      <c r="F12" s="97">
        <f t="shared" si="0"/>
        <v>14210</v>
      </c>
      <c r="G12" s="98">
        <f t="shared" si="0"/>
        <v>37222347015</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85</v>
      </c>
      <c r="B13" s="142">
        <v>7770</v>
      </c>
      <c r="C13" s="99"/>
      <c r="D13" s="143">
        <v>562975374</v>
      </c>
      <c r="E13" s="142">
        <v>7770</v>
      </c>
      <c r="F13" s="99"/>
      <c r="G13" s="143">
        <v>562975374</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0">
        <v>8532</v>
      </c>
      <c r="C14" s="83"/>
      <c r="D14" s="101">
        <v>79668867</v>
      </c>
      <c r="E14" s="100">
        <v>8532</v>
      </c>
      <c r="F14" s="83"/>
      <c r="G14" s="101">
        <v>79668867</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0">
        <f>B16+B17</f>
        <v>7087</v>
      </c>
      <c r="C15" s="83"/>
      <c r="D15" s="101">
        <f>D16+D17</f>
        <v>436188721</v>
      </c>
      <c r="E15" s="100">
        <f>E16+E17</f>
        <v>7087</v>
      </c>
      <c r="F15" s="83"/>
      <c r="G15" s="101">
        <f>G16+G17</f>
        <v>436188721</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1854</v>
      </c>
      <c r="C16" s="73"/>
      <c r="D16" s="86">
        <v>374395401</v>
      </c>
      <c r="E16" s="77">
        <v>1854</v>
      </c>
      <c r="F16" s="73"/>
      <c r="G16" s="86">
        <v>374395401</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86</v>
      </c>
      <c r="B17" s="77">
        <v>5233</v>
      </c>
      <c r="C17" s="73">
        <v>27</v>
      </c>
      <c r="D17" s="86">
        <v>61793320</v>
      </c>
      <c r="E17" s="77">
        <f>B17</f>
        <v>5233</v>
      </c>
      <c r="F17" s="73">
        <v>27</v>
      </c>
      <c r="G17" s="86">
        <v>61793320</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87</v>
      </c>
      <c r="B18" s="100">
        <f>B19+B20</f>
        <v>1888611</v>
      </c>
      <c r="C18" s="83"/>
      <c r="D18" s="101">
        <f>D19+D20</f>
        <v>42569610569</v>
      </c>
      <c r="E18" s="100">
        <f>E19+E20</f>
        <v>1888611</v>
      </c>
      <c r="F18" s="83"/>
      <c r="G18" s="101">
        <f>G19+G20</f>
        <v>42569610569</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5918</v>
      </c>
      <c r="C19" s="73"/>
      <c r="D19" s="86">
        <v>6127567880</v>
      </c>
      <c r="E19" s="77">
        <v>5918</v>
      </c>
      <c r="F19" s="73"/>
      <c r="G19" s="86">
        <v>6127567880</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1882693</v>
      </c>
      <c r="C20" s="73">
        <v>13521</v>
      </c>
      <c r="D20" s="86">
        <v>36442042689</v>
      </c>
      <c r="E20" s="77">
        <f>B20</f>
        <v>1882693</v>
      </c>
      <c r="F20" s="73">
        <v>13521</v>
      </c>
      <c r="G20" s="86">
        <v>36442042689</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0">
        <f>B22+B23</f>
        <v>67025</v>
      </c>
      <c r="C21" s="83"/>
      <c r="D21" s="101">
        <f>D22+D23</f>
        <v>2917260911</v>
      </c>
      <c r="E21" s="100">
        <f>E22+E23</f>
        <v>67025</v>
      </c>
      <c r="F21" s="83"/>
      <c r="G21" s="101">
        <f>G22+G23</f>
        <v>2917260911</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11549</v>
      </c>
      <c r="C22" s="73"/>
      <c r="D22" s="86">
        <v>2198749905</v>
      </c>
      <c r="E22" s="77">
        <v>11549</v>
      </c>
      <c r="F22" s="73"/>
      <c r="G22" s="86">
        <v>2198749905</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2" t="s">
        <v>19</v>
      </c>
      <c r="B23" s="103">
        <v>55476</v>
      </c>
      <c r="C23" s="144">
        <v>662</v>
      </c>
      <c r="D23" s="145">
        <v>718511006</v>
      </c>
      <c r="E23" s="103">
        <f>B23</f>
        <v>55476</v>
      </c>
      <c r="F23" s="144">
        <v>662</v>
      </c>
      <c r="G23" s="145">
        <v>718511006</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39" t="s">
        <v>127</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13" t="s">
        <v>131</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13" t="s">
        <v>104</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13" t="s">
        <v>106</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107</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&amp;C&amp;"微軟正黑體,粗體"&amp;16勞工保險局114年1月統計提要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activeCell="J1" sqref="J1"/>
    </sheetView>
  </sheetViews>
  <sheetFormatPr defaultRowHeight="16.5" x14ac:dyDescent="0.25"/>
  <cols>
    <col min="1" max="1" width="3.6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74" t="s">
        <v>126</v>
      </c>
      <c r="B1" s="174"/>
      <c r="C1" s="175"/>
      <c r="D1" s="175"/>
      <c r="E1" s="175"/>
      <c r="F1" s="175"/>
      <c r="G1" s="175"/>
      <c r="H1" s="1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224"/>
      <c r="B2" s="225"/>
      <c r="C2" s="177" t="s">
        <v>1</v>
      </c>
      <c r="D2" s="177"/>
      <c r="E2" s="177"/>
      <c r="F2" s="177" t="s">
        <v>2</v>
      </c>
      <c r="G2" s="177"/>
      <c r="H2" s="177"/>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226" t="s">
        <v>83</v>
      </c>
      <c r="B3" s="227"/>
      <c r="C3" s="137" t="s">
        <v>4</v>
      </c>
      <c r="D3" s="138" t="s">
        <v>5</v>
      </c>
      <c r="E3" s="136" t="s">
        <v>6</v>
      </c>
      <c r="F3" s="137" t="s">
        <v>4</v>
      </c>
      <c r="G3" s="138" t="s">
        <v>5</v>
      </c>
      <c r="H3" s="136"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222" t="s">
        <v>63</v>
      </c>
      <c r="B4" s="223"/>
      <c r="C4" s="148">
        <v>836400</v>
      </c>
      <c r="D4" s="146"/>
      <c r="E4" s="147"/>
      <c r="F4" s="148">
        <f>C4</f>
        <v>836400</v>
      </c>
      <c r="G4" s="146"/>
      <c r="H4" s="147"/>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214" t="s">
        <v>88</v>
      </c>
      <c r="B5" s="215"/>
      <c r="C5" s="149"/>
      <c r="D5" s="151">
        <v>11206144</v>
      </c>
      <c r="E5" s="150"/>
      <c r="F5" s="149"/>
      <c r="G5" s="151">
        <f>D5</f>
        <v>11206144</v>
      </c>
      <c r="H5" s="150"/>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214" t="s">
        <v>8</v>
      </c>
      <c r="B6" s="215"/>
      <c r="C6" s="152"/>
      <c r="D6" s="152"/>
      <c r="E6" s="150">
        <v>40959</v>
      </c>
      <c r="F6" s="152"/>
      <c r="G6" s="152"/>
      <c r="H6" s="150">
        <v>40959</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216" t="s">
        <v>9</v>
      </c>
      <c r="B7" s="217"/>
      <c r="C7" s="152"/>
      <c r="D7" s="152"/>
      <c r="E7" s="150">
        <v>920021273</v>
      </c>
      <c r="F7" s="152"/>
      <c r="G7" s="152"/>
      <c r="H7" s="150">
        <v>920021273</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218" t="s">
        <v>89</v>
      </c>
      <c r="B8" s="219"/>
      <c r="C8" s="179" t="s">
        <v>11</v>
      </c>
      <c r="D8" s="180"/>
      <c r="E8" s="181" t="s">
        <v>6</v>
      </c>
      <c r="F8" s="179" t="s">
        <v>11</v>
      </c>
      <c r="G8" s="180"/>
      <c r="H8" s="181"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220"/>
      <c r="B9" s="221"/>
      <c r="C9" s="123"/>
      <c r="D9" s="124" t="s">
        <v>82</v>
      </c>
      <c r="E9" s="181"/>
      <c r="F9" s="123"/>
      <c r="G9" s="124" t="s">
        <v>82</v>
      </c>
      <c r="H9" s="181"/>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206" t="s">
        <v>12</v>
      </c>
      <c r="B10" s="207"/>
      <c r="C10" s="93">
        <f>C11+C12</f>
        <v>516242</v>
      </c>
      <c r="D10" s="84"/>
      <c r="E10" s="79">
        <f>E11+E12</f>
        <v>913923886</v>
      </c>
      <c r="F10" s="93">
        <f>F11+F12</f>
        <v>516242</v>
      </c>
      <c r="G10" s="84"/>
      <c r="H10" s="79">
        <f>H11+H12</f>
        <v>913923886</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208" t="s">
        <v>13</v>
      </c>
      <c r="B11" s="209"/>
      <c r="C11" s="94">
        <f>C13+C15+C18+C20+C21</f>
        <v>513152</v>
      </c>
      <c r="D11" s="85"/>
      <c r="E11" s="95">
        <f>E13+E15+E18+E20+E21</f>
        <v>864667798</v>
      </c>
      <c r="F11" s="94">
        <f>F13+F15+F18+F20+F21</f>
        <v>513152</v>
      </c>
      <c r="G11" s="85"/>
      <c r="H11" s="95">
        <f>H13+H15+H18+H20+H21</f>
        <v>864667798</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210" t="s">
        <v>14</v>
      </c>
      <c r="B12" s="211"/>
      <c r="C12" s="96">
        <f t="shared" ref="C12:H12" si="0">C16+C19</f>
        <v>3090</v>
      </c>
      <c r="D12" s="97">
        <f t="shared" si="0"/>
        <v>38</v>
      </c>
      <c r="E12" s="98">
        <f t="shared" si="0"/>
        <v>49256088</v>
      </c>
      <c r="F12" s="96">
        <f t="shared" si="0"/>
        <v>3090</v>
      </c>
      <c r="G12" s="97">
        <f t="shared" si="0"/>
        <v>38</v>
      </c>
      <c r="H12" s="98">
        <f t="shared" si="0"/>
        <v>49256088</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212" t="s">
        <v>16</v>
      </c>
      <c r="B13" s="213"/>
      <c r="C13" s="165">
        <v>2786</v>
      </c>
      <c r="D13" s="153"/>
      <c r="E13" s="166">
        <v>178911185</v>
      </c>
      <c r="F13" s="165">
        <v>2786</v>
      </c>
      <c r="G13" s="153"/>
      <c r="H13" s="166">
        <v>178911185</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200" t="s">
        <v>90</v>
      </c>
      <c r="B14" s="201"/>
      <c r="C14" s="148">
        <f>C15+C16</f>
        <v>870</v>
      </c>
      <c r="D14" s="154"/>
      <c r="E14" s="155">
        <f>E15+E16</f>
        <v>46147681</v>
      </c>
      <c r="F14" s="148">
        <f>F15+F16</f>
        <v>870</v>
      </c>
      <c r="G14" s="154"/>
      <c r="H14" s="155">
        <f>H15+H16</f>
        <v>46147681</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202" t="s">
        <v>18</v>
      </c>
      <c r="B15" s="203"/>
      <c r="C15" s="148">
        <v>97</v>
      </c>
      <c r="D15" s="154"/>
      <c r="E15" s="155">
        <v>33143071</v>
      </c>
      <c r="F15" s="148">
        <v>97</v>
      </c>
      <c r="G15" s="154"/>
      <c r="H15" s="155">
        <v>33143071</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204" t="s">
        <v>91</v>
      </c>
      <c r="B16" s="205"/>
      <c r="C16" s="148">
        <v>773</v>
      </c>
      <c r="D16" s="154">
        <v>8</v>
      </c>
      <c r="E16" s="155">
        <v>13004610</v>
      </c>
      <c r="F16" s="148">
        <f>C16</f>
        <v>773</v>
      </c>
      <c r="G16" s="154">
        <v>8</v>
      </c>
      <c r="H16" s="155">
        <v>13004610</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200" t="s">
        <v>20</v>
      </c>
      <c r="B17" s="201"/>
      <c r="C17" s="156">
        <f>C18+C19</f>
        <v>2362</v>
      </c>
      <c r="D17" s="157"/>
      <c r="E17" s="158">
        <f>E18+E19</f>
        <v>79991923</v>
      </c>
      <c r="F17" s="156">
        <f>F18+F19</f>
        <v>2362</v>
      </c>
      <c r="G17" s="157"/>
      <c r="H17" s="158">
        <f>H18+H19</f>
        <v>79991923</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202" t="s">
        <v>18</v>
      </c>
      <c r="B18" s="203"/>
      <c r="C18" s="148">
        <v>45</v>
      </c>
      <c r="D18" s="154"/>
      <c r="E18" s="155">
        <v>43740445</v>
      </c>
      <c r="F18" s="148">
        <v>45</v>
      </c>
      <c r="G18" s="154"/>
      <c r="H18" s="155">
        <v>43740445</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204" t="s">
        <v>91</v>
      </c>
      <c r="B19" s="205"/>
      <c r="C19" s="148">
        <v>2317</v>
      </c>
      <c r="D19" s="154">
        <v>30</v>
      </c>
      <c r="E19" s="155">
        <v>36251478</v>
      </c>
      <c r="F19" s="148">
        <f>C19</f>
        <v>2317</v>
      </c>
      <c r="G19" s="154">
        <v>30</v>
      </c>
      <c r="H19" s="155">
        <v>36251478</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190" t="s">
        <v>92</v>
      </c>
      <c r="B20" s="191"/>
      <c r="C20" s="165">
        <v>0</v>
      </c>
      <c r="D20" s="153"/>
      <c r="E20" s="166">
        <v>208320</v>
      </c>
      <c r="F20" s="165">
        <v>0</v>
      </c>
      <c r="G20" s="153"/>
      <c r="H20" s="166">
        <v>208320</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192" t="s">
        <v>80</v>
      </c>
      <c r="B21" s="193"/>
      <c r="C21" s="167">
        <v>510224</v>
      </c>
      <c r="D21" s="159"/>
      <c r="E21" s="168">
        <v>608664777</v>
      </c>
      <c r="F21" s="167">
        <v>510224</v>
      </c>
      <c r="G21" s="159"/>
      <c r="H21" s="168">
        <v>608664777</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94" t="s">
        <v>93</v>
      </c>
      <c r="B22" s="195"/>
      <c r="C22" s="196" t="s">
        <v>11</v>
      </c>
      <c r="D22" s="197"/>
      <c r="E22" s="136" t="s">
        <v>6</v>
      </c>
      <c r="F22" s="196" t="s">
        <v>11</v>
      </c>
      <c r="G22" s="197"/>
      <c r="H22" s="136"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98" t="s">
        <v>94</v>
      </c>
      <c r="B23" s="199"/>
      <c r="C23" s="104"/>
      <c r="D23" s="169">
        <v>0</v>
      </c>
      <c r="E23" s="170">
        <v>0</v>
      </c>
      <c r="F23" s="160"/>
      <c r="G23" s="169">
        <v>0</v>
      </c>
      <c r="H23" s="170">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182" t="s">
        <v>95</v>
      </c>
      <c r="B24" s="105" t="s">
        <v>96</v>
      </c>
      <c r="C24" s="77"/>
      <c r="D24" s="161">
        <v>0</v>
      </c>
      <c r="E24" s="150">
        <v>0</v>
      </c>
      <c r="F24" s="154"/>
      <c r="G24" s="161">
        <v>0</v>
      </c>
      <c r="H24" s="150">
        <v>0</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183"/>
      <c r="B25" s="105" t="s">
        <v>97</v>
      </c>
      <c r="C25" s="80"/>
      <c r="D25" s="154">
        <v>2</v>
      </c>
      <c r="E25" s="150">
        <v>1208724</v>
      </c>
      <c r="F25" s="161"/>
      <c r="G25" s="154">
        <v>2</v>
      </c>
      <c r="H25" s="150">
        <v>1208724</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183"/>
      <c r="B26" s="105" t="s">
        <v>98</v>
      </c>
      <c r="C26" s="106"/>
      <c r="D26" s="152">
        <v>0</v>
      </c>
      <c r="E26" s="150">
        <v>0</v>
      </c>
      <c r="F26" s="152"/>
      <c r="G26" s="152">
        <v>0</v>
      </c>
      <c r="H26" s="150">
        <v>0</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184"/>
      <c r="B27" s="105" t="s">
        <v>99</v>
      </c>
      <c r="C27" s="106"/>
      <c r="D27" s="152">
        <v>0</v>
      </c>
      <c r="E27" s="150">
        <v>13083</v>
      </c>
      <c r="F27" s="152"/>
      <c r="G27" s="152">
        <v>0</v>
      </c>
      <c r="H27" s="150">
        <v>13083</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184"/>
      <c r="B28" s="105" t="s">
        <v>121</v>
      </c>
      <c r="C28" s="106"/>
      <c r="D28" s="152">
        <v>0</v>
      </c>
      <c r="E28" s="150">
        <v>0</v>
      </c>
      <c r="F28" s="152"/>
      <c r="G28" s="152">
        <v>0</v>
      </c>
      <c r="H28" s="150">
        <v>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31.5" customHeight="1" x14ac:dyDescent="0.25">
      <c r="A29" s="185" t="s">
        <v>123</v>
      </c>
      <c r="B29" s="107" t="s">
        <v>100</v>
      </c>
      <c r="C29" s="108"/>
      <c r="D29" s="162">
        <v>378</v>
      </c>
      <c r="E29" s="171">
        <v>5424000</v>
      </c>
      <c r="F29" s="162"/>
      <c r="G29" s="162">
        <v>378</v>
      </c>
      <c r="H29" s="171">
        <v>5424000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8.5" customHeight="1" x14ac:dyDescent="0.25">
      <c r="A30" s="186"/>
      <c r="B30" s="109" t="s">
        <v>99</v>
      </c>
      <c r="C30" s="110"/>
      <c r="D30" s="163">
        <v>7</v>
      </c>
      <c r="E30" s="172">
        <v>2668932</v>
      </c>
      <c r="F30" s="163"/>
      <c r="G30" s="163">
        <v>7</v>
      </c>
      <c r="H30" s="172">
        <v>2668932</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6.25" customHeight="1" x14ac:dyDescent="0.25">
      <c r="A31" s="185" t="s">
        <v>124</v>
      </c>
      <c r="B31" s="105" t="s">
        <v>99</v>
      </c>
      <c r="C31" s="111"/>
      <c r="D31" s="152">
        <v>0</v>
      </c>
      <c r="E31" s="150">
        <v>78498</v>
      </c>
      <c r="F31" s="152"/>
      <c r="G31" s="152">
        <v>0</v>
      </c>
      <c r="H31" s="150">
        <v>78498</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6.25" customHeight="1" x14ac:dyDescent="0.25">
      <c r="A32" s="187"/>
      <c r="B32" s="105" t="s">
        <v>101</v>
      </c>
      <c r="C32" s="111"/>
      <c r="D32" s="152">
        <v>1</v>
      </c>
      <c r="E32" s="150">
        <v>384594</v>
      </c>
      <c r="F32" s="152"/>
      <c r="G32" s="152">
        <v>1</v>
      </c>
      <c r="H32" s="150">
        <v>384594</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6.25" customHeight="1" x14ac:dyDescent="0.25">
      <c r="A33" s="182"/>
      <c r="B33" s="105" t="s">
        <v>102</v>
      </c>
      <c r="C33" s="111"/>
      <c r="D33" s="152">
        <v>2</v>
      </c>
      <c r="E33" s="150">
        <v>2372400</v>
      </c>
      <c r="F33" s="152"/>
      <c r="G33" s="152">
        <v>2</v>
      </c>
      <c r="H33" s="150">
        <v>2372400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188" t="s">
        <v>103</v>
      </c>
      <c r="B34" s="189"/>
      <c r="C34" s="90"/>
      <c r="D34" s="164"/>
      <c r="E34" s="173">
        <v>0</v>
      </c>
      <c r="F34" s="164"/>
      <c r="G34" s="164"/>
      <c r="H34" s="173">
        <v>0</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39" t="s">
        <v>139</v>
      </c>
      <c r="B35" s="113"/>
      <c r="C35" s="115"/>
    </row>
    <row r="36" spans="1:1006" x14ac:dyDescent="0.25">
      <c r="A36" s="139" t="s">
        <v>137</v>
      </c>
      <c r="B36" s="113"/>
      <c r="C36" s="115"/>
    </row>
    <row r="37" spans="1:1006" x14ac:dyDescent="0.25">
      <c r="A37" s="139" t="s">
        <v>125</v>
      </c>
      <c r="B37" s="114"/>
      <c r="C37" s="115"/>
    </row>
    <row r="38" spans="1:1006" x14ac:dyDescent="0.25">
      <c r="A38" s="75" t="s">
        <v>108</v>
      </c>
      <c r="B38" s="114"/>
      <c r="C38" s="115"/>
    </row>
    <row r="39" spans="1:1006" x14ac:dyDescent="0.25">
      <c r="A39" s="139"/>
    </row>
    <row r="40" spans="1:1006" x14ac:dyDescent="0.25">
      <c r="A40" s="75"/>
      <c r="B40" s="114"/>
      <c r="C40" s="115"/>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&amp;C&amp;"微軟正黑體,粗體"&amp;16勞工保險局114年1月統計提要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activeCell="I1" sqref="I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28" t="s">
        <v>21</v>
      </c>
      <c r="B1" s="229"/>
      <c r="C1" s="229"/>
      <c r="D1" s="229"/>
      <c r="E1" s="229"/>
      <c r="F1" s="229"/>
      <c r="G1" s="230"/>
    </row>
    <row r="2" spans="1:7" ht="22.5" customHeight="1" thickTop="1" thickBot="1" x14ac:dyDescent="0.3">
      <c r="A2" s="3"/>
      <c r="B2" s="231" t="s">
        <v>1</v>
      </c>
      <c r="C2" s="231"/>
      <c r="D2" s="231"/>
      <c r="E2" s="231" t="s">
        <v>2</v>
      </c>
      <c r="F2" s="231"/>
      <c r="G2" s="231"/>
    </row>
    <row r="3" spans="1:7" ht="32.1" customHeight="1" thickTop="1" thickBot="1" x14ac:dyDescent="0.3">
      <c r="A3" s="125" t="s">
        <v>3</v>
      </c>
      <c r="B3" s="126" t="s">
        <v>4</v>
      </c>
      <c r="C3" s="127" t="s">
        <v>5</v>
      </c>
      <c r="D3" s="128" t="s">
        <v>6</v>
      </c>
      <c r="E3" s="126" t="s">
        <v>4</v>
      </c>
      <c r="F3" s="127" t="s">
        <v>5</v>
      </c>
      <c r="G3" s="128" t="s">
        <v>6</v>
      </c>
    </row>
    <row r="4" spans="1:7" ht="18" customHeight="1" thickTop="1" x14ac:dyDescent="0.25">
      <c r="A4" s="4" t="s">
        <v>63</v>
      </c>
      <c r="B4" s="19">
        <v>576088</v>
      </c>
      <c r="C4" s="20"/>
      <c r="D4" s="7"/>
      <c r="E4" s="19">
        <f>B4</f>
        <v>576088</v>
      </c>
      <c r="F4" s="20"/>
      <c r="G4" s="7"/>
    </row>
    <row r="5" spans="1:7" ht="18" customHeight="1" x14ac:dyDescent="0.25">
      <c r="A5" s="8" t="s">
        <v>64</v>
      </c>
      <c r="B5" s="21"/>
      <c r="C5" s="22">
        <v>7380422</v>
      </c>
      <c r="D5" s="11"/>
      <c r="E5" s="21"/>
      <c r="F5" s="22">
        <f>C5</f>
        <v>7380422</v>
      </c>
      <c r="G5" s="11"/>
    </row>
    <row r="6" spans="1:7" ht="18" customHeight="1" x14ac:dyDescent="0.25">
      <c r="A6" s="8" t="s">
        <v>8</v>
      </c>
      <c r="B6" s="5"/>
      <c r="C6" s="10"/>
      <c r="D6" s="11">
        <v>37054</v>
      </c>
      <c r="E6" s="13"/>
      <c r="F6" s="13"/>
      <c r="G6" s="11">
        <v>37054</v>
      </c>
    </row>
    <row r="7" spans="1:7" ht="18" customHeight="1" thickBot="1" x14ac:dyDescent="0.3">
      <c r="A7" s="23" t="s">
        <v>9</v>
      </c>
      <c r="B7" s="24"/>
      <c r="C7" s="25"/>
      <c r="D7" s="14">
        <v>2766175028</v>
      </c>
      <c r="E7" s="26"/>
      <c r="F7" s="26"/>
      <c r="G7" s="14">
        <v>2766175028</v>
      </c>
    </row>
    <row r="8" spans="1:7" ht="19.5" customHeight="1" thickTop="1" thickBot="1" x14ac:dyDescent="0.3">
      <c r="A8" s="235" t="s">
        <v>10</v>
      </c>
      <c r="B8" s="233" t="s">
        <v>11</v>
      </c>
      <c r="C8" s="233"/>
      <c r="D8" s="233" t="s">
        <v>6</v>
      </c>
      <c r="E8" s="233" t="s">
        <v>11</v>
      </c>
      <c r="F8" s="234"/>
      <c r="G8" s="238" t="s">
        <v>6</v>
      </c>
    </row>
    <row r="9" spans="1:7" ht="17.25" thickBot="1" x14ac:dyDescent="0.3">
      <c r="A9" s="236"/>
      <c r="B9" s="129"/>
      <c r="C9" s="130" t="s">
        <v>22</v>
      </c>
      <c r="D9" s="237"/>
      <c r="E9" s="129"/>
      <c r="F9" s="135" t="s">
        <v>22</v>
      </c>
      <c r="G9" s="239"/>
    </row>
    <row r="10" spans="1:7" ht="18" customHeight="1" thickTop="1" x14ac:dyDescent="0.25">
      <c r="A10" s="27" t="s">
        <v>12</v>
      </c>
      <c r="B10" s="15">
        <f t="shared" ref="B10:G10" si="0">SUM(B11:B15)</f>
        <v>64143</v>
      </c>
      <c r="C10" s="16">
        <f t="shared" si="0"/>
        <v>14185</v>
      </c>
      <c r="D10" s="28">
        <f t="shared" si="0"/>
        <v>1611782000</v>
      </c>
      <c r="E10" s="15">
        <f t="shared" si="0"/>
        <v>64143</v>
      </c>
      <c r="F10" s="16">
        <f t="shared" si="0"/>
        <v>14185</v>
      </c>
      <c r="G10" s="28">
        <f t="shared" si="0"/>
        <v>1611782000</v>
      </c>
    </row>
    <row r="11" spans="1:7" ht="18" customHeight="1" x14ac:dyDescent="0.25">
      <c r="A11" s="12" t="s">
        <v>23</v>
      </c>
      <c r="B11" s="5">
        <v>27926</v>
      </c>
      <c r="C11" s="10">
        <v>5844</v>
      </c>
      <c r="D11" s="17">
        <v>722039827</v>
      </c>
      <c r="E11" s="29">
        <v>27926</v>
      </c>
      <c r="F11" s="30">
        <v>5844</v>
      </c>
      <c r="G11" s="31">
        <v>722039827</v>
      </c>
    </row>
    <row r="12" spans="1:7" ht="18" customHeight="1" x14ac:dyDescent="0.25">
      <c r="A12" s="12" t="s">
        <v>24</v>
      </c>
      <c r="B12" s="5">
        <v>2301</v>
      </c>
      <c r="C12" s="10">
        <f>B12</f>
        <v>2301</v>
      </c>
      <c r="D12" s="17">
        <v>137367621</v>
      </c>
      <c r="E12" s="5">
        <v>2301</v>
      </c>
      <c r="F12" s="10">
        <v>2301</v>
      </c>
      <c r="G12" s="17">
        <v>137367621</v>
      </c>
    </row>
    <row r="13" spans="1:7" ht="18" customHeight="1" x14ac:dyDescent="0.25">
      <c r="A13" s="12" t="s">
        <v>25</v>
      </c>
      <c r="B13" s="5">
        <v>1514</v>
      </c>
      <c r="C13" s="10">
        <v>295</v>
      </c>
      <c r="D13" s="17">
        <v>38516874</v>
      </c>
      <c r="E13" s="5">
        <v>1514</v>
      </c>
      <c r="F13" s="10">
        <v>295</v>
      </c>
      <c r="G13" s="17">
        <v>38516874</v>
      </c>
    </row>
    <row r="14" spans="1:7" ht="18" customHeight="1" x14ac:dyDescent="0.25">
      <c r="A14" s="12" t="s">
        <v>26</v>
      </c>
      <c r="B14" s="5">
        <v>32415</v>
      </c>
      <c r="C14" s="10">
        <v>5746</v>
      </c>
      <c r="D14" s="17">
        <v>713873413</v>
      </c>
      <c r="E14" s="5">
        <v>32415</v>
      </c>
      <c r="F14" s="10">
        <v>5746</v>
      </c>
      <c r="G14" s="17">
        <v>713873413</v>
      </c>
    </row>
    <row r="15" spans="1:7" ht="18" customHeight="1" thickBot="1" x14ac:dyDescent="0.3">
      <c r="A15" s="32" t="s">
        <v>27</v>
      </c>
      <c r="B15" s="87">
        <v>-13</v>
      </c>
      <c r="C15" s="88">
        <v>-1</v>
      </c>
      <c r="D15" s="89">
        <v>-15735</v>
      </c>
      <c r="E15" s="87">
        <v>-13</v>
      </c>
      <c r="F15" s="88">
        <v>-1</v>
      </c>
      <c r="G15" s="89">
        <v>-15735</v>
      </c>
    </row>
    <row r="16" spans="1:7" ht="15.75" customHeight="1" thickTop="1" x14ac:dyDescent="0.25">
      <c r="A16" s="141" t="s">
        <v>132</v>
      </c>
    </row>
    <row r="17" spans="1:7" ht="15.75" customHeight="1" x14ac:dyDescent="0.25">
      <c r="A17" s="116" t="s">
        <v>133</v>
      </c>
    </row>
    <row r="18" spans="1:7" ht="9" customHeight="1" x14ac:dyDescent="0.25">
      <c r="A18" s="18"/>
    </row>
    <row r="19" spans="1:7" ht="23.1" customHeight="1" thickBot="1" x14ac:dyDescent="0.3">
      <c r="A19" s="228" t="s">
        <v>37</v>
      </c>
      <c r="B19" s="229"/>
      <c r="C19" s="229"/>
      <c r="D19" s="229"/>
      <c r="E19" s="229"/>
      <c r="F19" s="229"/>
      <c r="G19" s="230"/>
    </row>
    <row r="20" spans="1:7" ht="22.5" customHeight="1" thickTop="1" thickBot="1" x14ac:dyDescent="0.3">
      <c r="A20" s="3"/>
      <c r="B20" s="231" t="s">
        <v>1</v>
      </c>
      <c r="C20" s="231"/>
      <c r="D20" s="231"/>
      <c r="E20" s="231" t="s">
        <v>2</v>
      </c>
      <c r="F20" s="231"/>
      <c r="G20" s="231"/>
    </row>
    <row r="21" spans="1:7" ht="32.1" customHeight="1" thickTop="1" thickBot="1" x14ac:dyDescent="0.3">
      <c r="A21" s="125" t="s">
        <v>29</v>
      </c>
      <c r="B21" s="126" t="s">
        <v>4</v>
      </c>
      <c r="C21" s="127" t="s">
        <v>5</v>
      </c>
      <c r="D21" s="128" t="s">
        <v>6</v>
      </c>
      <c r="E21" s="126" t="s">
        <v>4</v>
      </c>
      <c r="F21" s="127" t="s">
        <v>5</v>
      </c>
      <c r="G21" s="128" t="s">
        <v>6</v>
      </c>
    </row>
    <row r="22" spans="1:7" ht="18" customHeight="1" thickTop="1" x14ac:dyDescent="0.25">
      <c r="A22" s="4" t="s">
        <v>65</v>
      </c>
      <c r="B22" s="15">
        <v>590127</v>
      </c>
      <c r="C22" s="6"/>
      <c r="D22" s="7"/>
      <c r="E22" s="15">
        <f>B22</f>
        <v>590127</v>
      </c>
      <c r="F22" s="6"/>
      <c r="G22" s="7"/>
    </row>
    <row r="23" spans="1:7" ht="18" customHeight="1" x14ac:dyDescent="0.25">
      <c r="A23" s="8" t="s">
        <v>66</v>
      </c>
      <c r="B23" s="9"/>
      <c r="C23" s="22">
        <v>7655187</v>
      </c>
      <c r="D23" s="11"/>
      <c r="E23" s="9"/>
      <c r="F23" s="22">
        <f>C23</f>
        <v>7655187</v>
      </c>
      <c r="G23" s="11"/>
    </row>
    <row r="24" spans="1:7" ht="18" customHeight="1" x14ac:dyDescent="0.25">
      <c r="A24" s="8" t="s">
        <v>75</v>
      </c>
      <c r="B24" s="21"/>
      <c r="C24" s="13"/>
      <c r="D24" s="11">
        <v>46489</v>
      </c>
      <c r="E24" s="21"/>
      <c r="F24" s="13"/>
      <c r="G24" s="11">
        <v>46489</v>
      </c>
    </row>
    <row r="25" spans="1:7" ht="18" customHeight="1" thickBot="1" x14ac:dyDescent="0.3">
      <c r="A25" s="23" t="s">
        <v>31</v>
      </c>
      <c r="B25" s="34"/>
      <c r="C25" s="26"/>
      <c r="D25" s="14">
        <v>26058520169</v>
      </c>
      <c r="E25" s="34"/>
      <c r="F25" s="26"/>
      <c r="G25" s="14">
        <v>26058520169</v>
      </c>
    </row>
    <row r="26" spans="1:7" ht="19.5" customHeight="1" thickTop="1" thickBot="1" x14ac:dyDescent="0.3">
      <c r="A26" s="232" t="s">
        <v>38</v>
      </c>
      <c r="B26" s="233" t="s">
        <v>11</v>
      </c>
      <c r="C26" s="234"/>
      <c r="D26" s="240" t="s">
        <v>6</v>
      </c>
      <c r="E26" s="233" t="s">
        <v>11</v>
      </c>
      <c r="F26" s="234"/>
      <c r="G26" s="240" t="s">
        <v>6</v>
      </c>
    </row>
    <row r="27" spans="1:7" ht="17.25" customHeight="1" thickTop="1" thickBot="1" x14ac:dyDescent="0.3">
      <c r="A27" s="232"/>
      <c r="B27" s="129"/>
      <c r="C27" s="135" t="s">
        <v>39</v>
      </c>
      <c r="D27" s="240"/>
      <c r="E27" s="129"/>
      <c r="F27" s="135" t="s">
        <v>39</v>
      </c>
      <c r="G27" s="240"/>
    </row>
    <row r="28" spans="1:7" ht="18" customHeight="1" thickTop="1" x14ac:dyDescent="0.25">
      <c r="A28" s="27" t="s">
        <v>33</v>
      </c>
      <c r="B28" s="35">
        <f t="shared" ref="B28:G28" si="1">SUM(B29:B32)</f>
        <v>13029</v>
      </c>
      <c r="C28" s="36">
        <f t="shared" si="1"/>
        <v>792</v>
      </c>
      <c r="D28" s="36">
        <f t="shared" si="1"/>
        <v>4103941870</v>
      </c>
      <c r="E28" s="35">
        <f t="shared" si="1"/>
        <v>13029</v>
      </c>
      <c r="F28" s="36">
        <f t="shared" si="1"/>
        <v>792</v>
      </c>
      <c r="G28" s="37">
        <f t="shared" si="1"/>
        <v>4103941870</v>
      </c>
    </row>
    <row r="29" spans="1:7" ht="18" customHeight="1" x14ac:dyDescent="0.25">
      <c r="A29" s="12" t="s">
        <v>40</v>
      </c>
      <c r="B29" s="29">
        <v>8416</v>
      </c>
      <c r="C29" s="30"/>
      <c r="D29" s="31">
        <v>3405249823</v>
      </c>
      <c r="E29" s="29">
        <v>8416</v>
      </c>
      <c r="F29" s="30"/>
      <c r="G29" s="31">
        <v>3405249823</v>
      </c>
    </row>
    <row r="30" spans="1:7" ht="18" customHeight="1" x14ac:dyDescent="0.25">
      <c r="A30" s="12" t="s">
        <v>41</v>
      </c>
      <c r="B30" s="5">
        <v>1372</v>
      </c>
      <c r="C30" s="10"/>
      <c r="D30" s="17">
        <v>514779678</v>
      </c>
      <c r="E30" s="5">
        <v>1372</v>
      </c>
      <c r="F30" s="10"/>
      <c r="G30" s="17">
        <v>514779678</v>
      </c>
    </row>
    <row r="31" spans="1:7" ht="18" customHeight="1" x14ac:dyDescent="0.25">
      <c r="A31" s="12" t="s">
        <v>42</v>
      </c>
      <c r="B31" s="5">
        <v>2449</v>
      </c>
      <c r="C31" s="10"/>
      <c r="D31" s="17">
        <v>168712643</v>
      </c>
      <c r="E31" s="5">
        <v>2449</v>
      </c>
      <c r="F31" s="10"/>
      <c r="G31" s="17">
        <v>168712643</v>
      </c>
    </row>
    <row r="32" spans="1:7" ht="18" customHeight="1" thickBot="1" x14ac:dyDescent="0.3">
      <c r="A32" s="32" t="s">
        <v>76</v>
      </c>
      <c r="B32" s="24">
        <v>792</v>
      </c>
      <c r="C32" s="25">
        <v>792</v>
      </c>
      <c r="D32" s="33">
        <v>15199726</v>
      </c>
      <c r="E32" s="24">
        <v>792</v>
      </c>
      <c r="F32" s="25">
        <v>792</v>
      </c>
      <c r="G32" s="33">
        <v>15199726</v>
      </c>
    </row>
    <row r="33" spans="1:1006" ht="15.75" customHeight="1" thickTop="1" x14ac:dyDescent="0.25">
      <c r="A33" s="116" t="s">
        <v>134</v>
      </c>
    </row>
    <row r="34" spans="1:1006" ht="15.75" customHeight="1" x14ac:dyDescent="0.25">
      <c r="A34" s="116" t="s">
        <v>135</v>
      </c>
    </row>
    <row r="35" spans="1:1006" ht="15.75" customHeight="1" x14ac:dyDescent="0.25">
      <c r="A35" s="116" t="s">
        <v>136</v>
      </c>
    </row>
    <row r="36" spans="1:1006" s="76" customFormat="1" ht="15.75" customHeight="1" x14ac:dyDescent="0.25">
      <c r="A36" s="139" t="s">
        <v>138</v>
      </c>
      <c r="B36" s="114"/>
      <c r="C36" s="115"/>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108</v>
      </c>
      <c r="B37" s="114"/>
      <c r="C37" s="115"/>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28" t="s">
        <v>28</v>
      </c>
      <c r="B39" s="229"/>
      <c r="C39" s="229"/>
      <c r="D39" s="229"/>
      <c r="E39" s="229"/>
      <c r="F39" s="229"/>
      <c r="G39" s="230"/>
    </row>
    <row r="40" spans="1:1006" ht="22.5" customHeight="1" thickTop="1" thickBot="1" x14ac:dyDescent="0.3">
      <c r="A40" s="51"/>
      <c r="B40" s="231" t="s">
        <v>1</v>
      </c>
      <c r="C40" s="231"/>
      <c r="D40" s="231"/>
      <c r="E40" s="231" t="s">
        <v>2</v>
      </c>
      <c r="F40" s="231"/>
      <c r="G40" s="231"/>
    </row>
    <row r="41" spans="1:1006" ht="32.1" customHeight="1" thickTop="1" thickBot="1" x14ac:dyDescent="0.3">
      <c r="A41" s="125" t="s">
        <v>29</v>
      </c>
      <c r="B41" s="126" t="s">
        <v>4</v>
      </c>
      <c r="C41" s="127" t="s">
        <v>5</v>
      </c>
      <c r="D41" s="128" t="s">
        <v>6</v>
      </c>
      <c r="E41" s="126" t="s">
        <v>4</v>
      </c>
      <c r="F41" s="127" t="s">
        <v>5</v>
      </c>
      <c r="G41" s="128" t="s">
        <v>6</v>
      </c>
    </row>
    <row r="42" spans="1:1006" ht="18" customHeight="1" thickTop="1" x14ac:dyDescent="0.25">
      <c r="A42" s="4" t="s">
        <v>65</v>
      </c>
      <c r="B42" s="15">
        <v>595646</v>
      </c>
      <c r="C42" s="6"/>
      <c r="D42" s="7"/>
      <c r="E42" s="52">
        <f>B42</f>
        <v>595646</v>
      </c>
      <c r="F42" s="6"/>
      <c r="G42" s="37"/>
    </row>
    <row r="43" spans="1:1006" ht="18" customHeight="1" x14ac:dyDescent="0.25">
      <c r="A43" s="8" t="s">
        <v>66</v>
      </c>
      <c r="B43" s="9"/>
      <c r="C43" s="22">
        <v>8230369</v>
      </c>
      <c r="D43" s="11"/>
      <c r="E43" s="9"/>
      <c r="F43" s="22">
        <f>C43</f>
        <v>8230369</v>
      </c>
      <c r="G43" s="31"/>
    </row>
    <row r="44" spans="1:1006" ht="18" customHeight="1" x14ac:dyDescent="0.25">
      <c r="A44" s="8" t="s">
        <v>30</v>
      </c>
      <c r="B44" s="21"/>
      <c r="C44" s="13"/>
      <c r="D44" s="11">
        <v>36611</v>
      </c>
      <c r="E44" s="29"/>
      <c r="F44" s="30"/>
      <c r="G44" s="31">
        <v>36611</v>
      </c>
    </row>
    <row r="45" spans="1:1006" ht="18" customHeight="1" x14ac:dyDescent="0.25">
      <c r="A45" s="23" t="s">
        <v>31</v>
      </c>
      <c r="B45" s="34"/>
      <c r="C45" s="26"/>
      <c r="D45" s="14">
        <v>75303460</v>
      </c>
      <c r="E45" s="34"/>
      <c r="F45" s="26"/>
      <c r="G45" s="14">
        <v>75303460</v>
      </c>
    </row>
    <row r="46" spans="1:1006" ht="32.1" customHeight="1" thickTop="1" thickBot="1" x14ac:dyDescent="0.3">
      <c r="A46" s="132" t="s">
        <v>32</v>
      </c>
      <c r="B46" s="126" t="s">
        <v>4</v>
      </c>
      <c r="C46" s="127" t="s">
        <v>5</v>
      </c>
      <c r="D46" s="128" t="s">
        <v>6</v>
      </c>
      <c r="E46" s="126" t="s">
        <v>4</v>
      </c>
      <c r="F46" s="127" t="s">
        <v>5</v>
      </c>
      <c r="G46" s="128" t="s">
        <v>6</v>
      </c>
    </row>
    <row r="47" spans="1:1006" ht="18" customHeight="1" thickTop="1" x14ac:dyDescent="0.25">
      <c r="A47" s="27" t="s">
        <v>33</v>
      </c>
      <c r="B47" s="35">
        <v>20</v>
      </c>
      <c r="C47" s="36">
        <v>383</v>
      </c>
      <c r="D47" s="36">
        <f>SUM(D48:D50)</f>
        <v>24349293</v>
      </c>
      <c r="E47" s="35">
        <v>20</v>
      </c>
      <c r="F47" s="36">
        <v>383</v>
      </c>
      <c r="G47" s="37">
        <f>SUM(G48:G50)</f>
        <v>24349293</v>
      </c>
    </row>
    <row r="48" spans="1:1006" ht="18" customHeight="1" x14ac:dyDescent="0.25">
      <c r="A48" s="12" t="s">
        <v>34</v>
      </c>
      <c r="B48" s="29"/>
      <c r="C48" s="30">
        <v>169</v>
      </c>
      <c r="D48" s="31">
        <v>8250750</v>
      </c>
      <c r="E48" s="29"/>
      <c r="F48" s="30">
        <v>169</v>
      </c>
      <c r="G48" s="31">
        <v>8250750</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370</v>
      </c>
      <c r="D50" s="33">
        <v>16098543</v>
      </c>
      <c r="E50" s="24"/>
      <c r="F50" s="25">
        <v>370</v>
      </c>
      <c r="G50" s="33">
        <v>16098543</v>
      </c>
    </row>
    <row r="51" spans="1:7" ht="15.75" customHeight="1" thickTop="1" x14ac:dyDescent="0.25">
      <c r="A51" s="18" t="s">
        <v>62</v>
      </c>
    </row>
    <row r="52" spans="1:7" ht="15.75" customHeight="1" x14ac:dyDescent="0.25">
      <c r="A52" s="65" t="s">
        <v>118</v>
      </c>
    </row>
    <row r="53" spans="1:7" ht="15.95" customHeight="1" x14ac:dyDescent="0.25">
      <c r="A53" s="65"/>
    </row>
  </sheetData>
  <mergeCells count="19">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 ref="D26:D27"/>
    <mergeCell ref="E26:F26"/>
    <mergeCell ref="G26:G27"/>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&amp;C&amp;"微軟正黑體,粗體"&amp;16勞工保險局114年1月統計提要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activeCell="I1" sqref="I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28" t="s">
        <v>43</v>
      </c>
      <c r="B1" s="229"/>
      <c r="C1" s="229"/>
      <c r="D1" s="229"/>
      <c r="E1" s="229"/>
      <c r="F1" s="229"/>
      <c r="G1" s="230"/>
    </row>
    <row r="2" spans="1:7" ht="22.5" customHeight="1" thickTop="1" thickBot="1" x14ac:dyDescent="0.3">
      <c r="A2" s="112"/>
      <c r="B2" s="231" t="s">
        <v>1</v>
      </c>
      <c r="C2" s="231"/>
      <c r="D2" s="231"/>
      <c r="E2" s="231" t="s">
        <v>2</v>
      </c>
      <c r="F2" s="231"/>
      <c r="G2" s="231"/>
    </row>
    <row r="3" spans="1:7" ht="32.25" customHeight="1" thickTop="1" thickBot="1" x14ac:dyDescent="0.3">
      <c r="A3" s="125" t="s">
        <v>83</v>
      </c>
      <c r="B3" s="126" t="s">
        <v>4</v>
      </c>
      <c r="C3" s="127" t="s">
        <v>5</v>
      </c>
      <c r="D3" s="128" t="s">
        <v>6</v>
      </c>
      <c r="E3" s="126" t="s">
        <v>4</v>
      </c>
      <c r="F3" s="127" t="s">
        <v>5</v>
      </c>
      <c r="G3" s="128" t="s">
        <v>6</v>
      </c>
    </row>
    <row r="4" spans="1:7" ht="18.95" customHeight="1" thickTop="1" x14ac:dyDescent="0.25">
      <c r="A4" s="4" t="s">
        <v>63</v>
      </c>
      <c r="B4" s="19">
        <v>287</v>
      </c>
      <c r="C4" s="20"/>
      <c r="D4" s="37"/>
      <c r="E4" s="19">
        <f>B4</f>
        <v>287</v>
      </c>
      <c r="F4" s="20"/>
      <c r="G4" s="37"/>
    </row>
    <row r="5" spans="1:7" ht="18.95" customHeight="1" x14ac:dyDescent="0.25">
      <c r="A5" s="8" t="s">
        <v>64</v>
      </c>
      <c r="B5" s="29"/>
      <c r="C5" s="22">
        <v>866452</v>
      </c>
      <c r="D5" s="31"/>
      <c r="E5" s="29"/>
      <c r="F5" s="22">
        <f>C5</f>
        <v>866452</v>
      </c>
      <c r="G5" s="31"/>
    </row>
    <row r="6" spans="1:7" ht="18.95" customHeight="1" thickBot="1" x14ac:dyDescent="0.3">
      <c r="A6" s="23" t="s">
        <v>9</v>
      </c>
      <c r="B6" s="59"/>
      <c r="C6" s="25"/>
      <c r="D6" s="14">
        <v>449420999</v>
      </c>
      <c r="E6" s="26"/>
      <c r="F6" s="26"/>
      <c r="G6" s="14">
        <v>449420999</v>
      </c>
    </row>
    <row r="7" spans="1:7" ht="25.35" customHeight="1" thickTop="1" thickBot="1" x14ac:dyDescent="0.3">
      <c r="A7" s="132" t="s">
        <v>10</v>
      </c>
      <c r="B7" s="241" t="s">
        <v>11</v>
      </c>
      <c r="C7" s="242"/>
      <c r="D7" s="133" t="s">
        <v>6</v>
      </c>
      <c r="E7" s="241" t="s">
        <v>11</v>
      </c>
      <c r="F7" s="242"/>
      <c r="G7" s="133" t="s">
        <v>6</v>
      </c>
    </row>
    <row r="8" spans="1:7" ht="18.95" customHeight="1" thickTop="1" x14ac:dyDescent="0.25">
      <c r="A8" s="27" t="s">
        <v>12</v>
      </c>
      <c r="B8" s="57"/>
      <c r="C8" s="16">
        <f>SUM(C9:C11)</f>
        <v>2647</v>
      </c>
      <c r="D8" s="56">
        <f>SUM(D9:D11)</f>
        <v>731741200</v>
      </c>
      <c r="E8" s="57"/>
      <c r="F8" s="16">
        <f>SUM(F9:F11)</f>
        <v>2647</v>
      </c>
      <c r="G8" s="56">
        <f>SUM(G9:G11)</f>
        <v>731741200</v>
      </c>
    </row>
    <row r="9" spans="1:7" ht="18.95" customHeight="1" x14ac:dyDescent="0.25">
      <c r="A9" s="12" t="s">
        <v>15</v>
      </c>
      <c r="B9" s="58"/>
      <c r="C9" s="30">
        <v>145</v>
      </c>
      <c r="D9" s="31">
        <v>9241200</v>
      </c>
      <c r="E9" s="29"/>
      <c r="F9" s="30">
        <v>145</v>
      </c>
      <c r="G9" s="31">
        <v>9241200</v>
      </c>
    </row>
    <row r="10" spans="1:7" ht="18.95" customHeight="1" x14ac:dyDescent="0.25">
      <c r="A10" s="12" t="s">
        <v>44</v>
      </c>
      <c r="B10" s="58"/>
      <c r="C10" s="41">
        <v>269</v>
      </c>
      <c r="D10" s="54">
        <v>40120000</v>
      </c>
      <c r="E10" s="58"/>
      <c r="F10" s="41">
        <v>269</v>
      </c>
      <c r="G10" s="54">
        <v>40120000</v>
      </c>
    </row>
    <row r="11" spans="1:7" ht="18.95" customHeight="1" thickBot="1" x14ac:dyDescent="0.3">
      <c r="A11" s="32" t="s">
        <v>45</v>
      </c>
      <c r="B11" s="59"/>
      <c r="C11" s="25">
        <v>2233</v>
      </c>
      <c r="D11" s="53">
        <v>682380000</v>
      </c>
      <c r="E11" s="59"/>
      <c r="F11" s="25">
        <v>2233</v>
      </c>
      <c r="G11" s="53">
        <v>682380000</v>
      </c>
    </row>
    <row r="12" spans="1:7" ht="16.350000000000001" customHeight="1" thickTop="1" x14ac:dyDescent="0.25">
      <c r="A12" s="140" t="s">
        <v>119</v>
      </c>
    </row>
    <row r="13" spans="1:7" ht="13.5" customHeight="1" x14ac:dyDescent="0.25">
      <c r="A13" s="65"/>
    </row>
    <row r="14" spans="1:7" ht="22.5" customHeight="1" thickBot="1" x14ac:dyDescent="0.3">
      <c r="A14" s="228" t="s">
        <v>72</v>
      </c>
      <c r="B14" s="229"/>
      <c r="C14" s="229"/>
      <c r="D14" s="229"/>
      <c r="E14" s="229"/>
      <c r="F14" s="229"/>
      <c r="G14" s="230"/>
    </row>
    <row r="15" spans="1:7" ht="22.5" customHeight="1" thickTop="1" thickBot="1" x14ac:dyDescent="0.3">
      <c r="A15" s="112"/>
      <c r="B15" s="231" t="s">
        <v>1</v>
      </c>
      <c r="C15" s="231"/>
      <c r="D15" s="231"/>
      <c r="E15" s="231" t="s">
        <v>73</v>
      </c>
      <c r="F15" s="231"/>
      <c r="G15" s="231"/>
    </row>
    <row r="16" spans="1:7" ht="32.25" customHeight="1" thickTop="1" thickBot="1" x14ac:dyDescent="0.3">
      <c r="A16" s="125" t="s">
        <v>83</v>
      </c>
      <c r="B16" s="126" t="s">
        <v>4</v>
      </c>
      <c r="C16" s="127" t="s">
        <v>5</v>
      </c>
      <c r="D16" s="128" t="s">
        <v>6</v>
      </c>
      <c r="E16" s="126" t="s">
        <v>4</v>
      </c>
      <c r="F16" s="127" t="s">
        <v>5</v>
      </c>
      <c r="G16" s="128"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346573</v>
      </c>
      <c r="D18" s="31"/>
      <c r="E18" s="29"/>
      <c r="F18" s="22">
        <f>C18</f>
        <v>346573</v>
      </c>
      <c r="G18" s="31"/>
    </row>
    <row r="19" spans="1:7" ht="18.95" customHeight="1" thickBot="1" x14ac:dyDescent="0.3">
      <c r="A19" s="23" t="s">
        <v>9</v>
      </c>
      <c r="B19" s="59"/>
      <c r="C19" s="25"/>
      <c r="D19" s="14">
        <v>13487681</v>
      </c>
      <c r="E19" s="26"/>
      <c r="F19" s="26"/>
      <c r="G19" s="14">
        <v>13487681</v>
      </c>
    </row>
    <row r="20" spans="1:7" ht="25.35" customHeight="1" thickTop="1" thickBot="1" x14ac:dyDescent="0.3">
      <c r="A20" s="132" t="s">
        <v>10</v>
      </c>
      <c r="B20" s="241" t="s">
        <v>11</v>
      </c>
      <c r="C20" s="242"/>
      <c r="D20" s="133" t="s">
        <v>6</v>
      </c>
      <c r="E20" s="241" t="s">
        <v>11</v>
      </c>
      <c r="F20" s="242"/>
      <c r="G20" s="133" t="s">
        <v>6</v>
      </c>
    </row>
    <row r="21" spans="1:7" ht="18.95" customHeight="1" thickTop="1" x14ac:dyDescent="0.25">
      <c r="A21" s="27" t="s">
        <v>12</v>
      </c>
      <c r="B21" s="57"/>
      <c r="C21" s="16">
        <f>SUM(C22:C24)</f>
        <v>226</v>
      </c>
      <c r="D21" s="56">
        <f>SUM(D22:D24)</f>
        <v>7555588</v>
      </c>
      <c r="E21" s="57"/>
      <c r="F21" s="16">
        <f>SUM(F22:F24)</f>
        <v>226</v>
      </c>
      <c r="G21" s="56">
        <f>SUM(G22:G24)</f>
        <v>7555588</v>
      </c>
    </row>
    <row r="22" spans="1:7" ht="18.95" customHeight="1" x14ac:dyDescent="0.25">
      <c r="A22" s="12" t="s">
        <v>81</v>
      </c>
      <c r="B22" s="58"/>
      <c r="C22" s="30">
        <v>223</v>
      </c>
      <c r="D22" s="31">
        <v>6290788</v>
      </c>
      <c r="E22" s="29"/>
      <c r="F22" s="30">
        <v>223</v>
      </c>
      <c r="G22" s="31">
        <v>6290788</v>
      </c>
    </row>
    <row r="23" spans="1:7" ht="18.95" customHeight="1" x14ac:dyDescent="0.25">
      <c r="A23" s="12" t="s">
        <v>44</v>
      </c>
      <c r="B23" s="58"/>
      <c r="C23" s="41">
        <v>1</v>
      </c>
      <c r="D23" s="54">
        <v>40800</v>
      </c>
      <c r="E23" s="58"/>
      <c r="F23" s="41">
        <v>1</v>
      </c>
      <c r="G23" s="54">
        <v>40800</v>
      </c>
    </row>
    <row r="24" spans="1:7" ht="18.95" customHeight="1" thickBot="1" x14ac:dyDescent="0.3">
      <c r="A24" s="32" t="s">
        <v>45</v>
      </c>
      <c r="B24" s="59"/>
      <c r="C24" s="25">
        <v>2</v>
      </c>
      <c r="D24" s="53">
        <v>1224000</v>
      </c>
      <c r="E24" s="59"/>
      <c r="F24" s="25">
        <v>2</v>
      </c>
      <c r="G24" s="53">
        <v>1224000</v>
      </c>
    </row>
    <row r="25" spans="1:7" ht="16.350000000000001" customHeight="1" thickTop="1" x14ac:dyDescent="0.25">
      <c r="A25" s="140" t="s">
        <v>120</v>
      </c>
    </row>
    <row r="26" spans="1:7" ht="13.5" customHeight="1" x14ac:dyDescent="0.25"/>
    <row r="27" spans="1:7" ht="22.5" customHeight="1" thickBot="1" x14ac:dyDescent="0.3">
      <c r="A27" s="228" t="s">
        <v>77</v>
      </c>
      <c r="B27" s="229"/>
      <c r="C27" s="229"/>
      <c r="D27" s="229"/>
      <c r="E27" s="229"/>
      <c r="F27" s="229"/>
      <c r="G27" s="230"/>
    </row>
    <row r="28" spans="1:7" ht="22.5" customHeight="1" thickTop="1" thickBot="1" x14ac:dyDescent="0.3">
      <c r="A28" s="112"/>
      <c r="B28" s="231" t="s">
        <v>1</v>
      </c>
      <c r="C28" s="231"/>
      <c r="D28" s="231"/>
      <c r="E28" s="231" t="s">
        <v>2</v>
      </c>
      <c r="F28" s="231"/>
      <c r="G28" s="231"/>
    </row>
    <row r="29" spans="1:7" ht="32.25" customHeight="1" thickTop="1" thickBot="1" x14ac:dyDescent="0.3">
      <c r="A29" s="125" t="s">
        <v>29</v>
      </c>
      <c r="B29" s="126" t="s">
        <v>4</v>
      </c>
      <c r="C29" s="127" t="s">
        <v>5</v>
      </c>
      <c r="D29" s="128" t="s">
        <v>6</v>
      </c>
      <c r="E29" s="126" t="s">
        <v>4</v>
      </c>
      <c r="F29" s="127" t="s">
        <v>5</v>
      </c>
      <c r="G29" s="128" t="s">
        <v>6</v>
      </c>
    </row>
    <row r="30" spans="1:7" ht="18.95" customHeight="1" thickTop="1" x14ac:dyDescent="0.25">
      <c r="A30" s="4" t="s">
        <v>79</v>
      </c>
      <c r="B30" s="57">
        <v>285</v>
      </c>
      <c r="C30" s="6"/>
      <c r="D30" s="37"/>
      <c r="E30" s="57">
        <f>B30</f>
        <v>285</v>
      </c>
      <c r="F30" s="6"/>
      <c r="G30" s="37"/>
    </row>
    <row r="31" spans="1:7" ht="18.95" customHeight="1" x14ac:dyDescent="0.25">
      <c r="A31" s="8" t="s">
        <v>66</v>
      </c>
      <c r="B31" s="9"/>
      <c r="C31" s="22">
        <v>91497</v>
      </c>
      <c r="D31" s="31"/>
      <c r="E31" s="9"/>
      <c r="F31" s="22">
        <f>C31</f>
        <v>91497</v>
      </c>
      <c r="G31" s="31"/>
    </row>
    <row r="32" spans="1:7" ht="18.95" customHeight="1" thickBot="1" x14ac:dyDescent="0.3">
      <c r="A32" s="23" t="s">
        <v>31</v>
      </c>
      <c r="B32" s="34"/>
      <c r="C32" s="26"/>
      <c r="D32" s="14">
        <v>495875440</v>
      </c>
      <c r="E32" s="34"/>
      <c r="F32" s="26"/>
      <c r="G32" s="14">
        <v>495875440</v>
      </c>
    </row>
    <row r="33" spans="1:1006" ht="19.5" customHeight="1" thickTop="1" thickBot="1" x14ac:dyDescent="0.3">
      <c r="A33" s="232" t="s">
        <v>38</v>
      </c>
      <c r="B33" s="233" t="s">
        <v>111</v>
      </c>
      <c r="C33" s="234"/>
      <c r="D33" s="240" t="s">
        <v>6</v>
      </c>
      <c r="E33" s="233" t="s">
        <v>11</v>
      </c>
      <c r="F33" s="234"/>
      <c r="G33" s="240" t="s">
        <v>6</v>
      </c>
    </row>
    <row r="34" spans="1:1006" ht="17.25" customHeight="1" thickTop="1" thickBot="1" x14ac:dyDescent="0.3">
      <c r="A34" s="232"/>
      <c r="B34" s="129"/>
      <c r="C34" s="131" t="s">
        <v>39</v>
      </c>
      <c r="D34" s="240"/>
      <c r="E34" s="129"/>
      <c r="F34" s="135" t="s">
        <v>39</v>
      </c>
      <c r="G34" s="240"/>
    </row>
    <row r="35" spans="1:1006" ht="18.95" customHeight="1" thickTop="1" x14ac:dyDescent="0.25">
      <c r="A35" s="27" t="s">
        <v>33</v>
      </c>
      <c r="B35" s="35">
        <f t="shared" ref="B35:G35" si="0">SUM(B36:B37)</f>
        <v>11590</v>
      </c>
      <c r="C35" s="36">
        <f t="shared" si="0"/>
        <v>378</v>
      </c>
      <c r="D35" s="36">
        <f t="shared" si="0"/>
        <v>13800191</v>
      </c>
      <c r="E35" s="35">
        <f t="shared" si="0"/>
        <v>11590</v>
      </c>
      <c r="F35" s="36">
        <f t="shared" si="0"/>
        <v>378</v>
      </c>
      <c r="G35" s="37">
        <f t="shared" si="0"/>
        <v>13800191</v>
      </c>
    </row>
    <row r="36" spans="1:1006" ht="18.95" customHeight="1" x14ac:dyDescent="0.25">
      <c r="A36" s="12" t="s">
        <v>105</v>
      </c>
      <c r="B36" s="29">
        <v>11563</v>
      </c>
      <c r="C36" s="30">
        <v>378</v>
      </c>
      <c r="D36" s="31">
        <v>8362255</v>
      </c>
      <c r="E36" s="29">
        <v>11563</v>
      </c>
      <c r="F36" s="30">
        <v>378</v>
      </c>
      <c r="G36" s="31">
        <v>8362255</v>
      </c>
    </row>
    <row r="37" spans="1:1006" ht="18.95" customHeight="1" thickBot="1" x14ac:dyDescent="0.3">
      <c r="A37" s="32" t="s">
        <v>78</v>
      </c>
      <c r="B37" s="59">
        <v>27</v>
      </c>
      <c r="C37" s="25"/>
      <c r="D37" s="53">
        <v>5437936</v>
      </c>
      <c r="E37" s="59">
        <v>27</v>
      </c>
      <c r="F37" s="25"/>
      <c r="G37" s="53">
        <v>5437936</v>
      </c>
    </row>
    <row r="38" spans="1:1006" ht="15.75" customHeight="1" thickTop="1" x14ac:dyDescent="0.25">
      <c r="A38" s="141" t="s">
        <v>130</v>
      </c>
    </row>
    <row r="39" spans="1:1006" s="76" customFormat="1" ht="15.75" customHeight="1" x14ac:dyDescent="0.25">
      <c r="A39" s="113" t="s">
        <v>109</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13" t="s">
        <v>110</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28" t="s">
        <v>46</v>
      </c>
      <c r="B42" s="229"/>
      <c r="C42" s="229"/>
      <c r="D42" s="229"/>
      <c r="E42" s="229"/>
      <c r="F42" s="229"/>
      <c r="G42" s="230"/>
    </row>
    <row r="43" spans="1:1006" ht="22.5" customHeight="1" thickTop="1" thickBot="1" x14ac:dyDescent="0.3">
      <c r="A43" s="112"/>
      <c r="B43" s="231" t="s">
        <v>1</v>
      </c>
      <c r="C43" s="231"/>
      <c r="D43" s="231"/>
      <c r="E43" s="231" t="s">
        <v>2</v>
      </c>
      <c r="F43" s="231"/>
      <c r="G43" s="231"/>
    </row>
    <row r="44" spans="1:1006" ht="25.35" customHeight="1" thickTop="1" thickBot="1" x14ac:dyDescent="0.3">
      <c r="A44" s="125" t="s">
        <v>38</v>
      </c>
      <c r="B44" s="241" t="s">
        <v>116</v>
      </c>
      <c r="C44" s="242"/>
      <c r="D44" s="134" t="s">
        <v>6</v>
      </c>
      <c r="E44" s="241" t="s">
        <v>116</v>
      </c>
      <c r="F44" s="242"/>
      <c r="G44" s="134" t="s">
        <v>6</v>
      </c>
    </row>
    <row r="45" spans="1:1006" ht="18.95" customHeight="1" thickTop="1" x14ac:dyDescent="0.25">
      <c r="A45" s="27" t="s">
        <v>33</v>
      </c>
      <c r="B45" s="19"/>
      <c r="C45" s="20">
        <f>SUM(C46:C47)</f>
        <v>514829</v>
      </c>
      <c r="D45" s="37">
        <f>SUM(D46:D47)</f>
        <v>4158607935</v>
      </c>
      <c r="E45" s="19"/>
      <c r="F45" s="20">
        <f>C45</f>
        <v>514829</v>
      </c>
      <c r="G45" s="37">
        <f>SUM(G46:G47)</f>
        <v>4158607935</v>
      </c>
    </row>
    <row r="46" spans="1:1006" ht="18.95" customHeight="1" x14ac:dyDescent="0.25">
      <c r="A46" s="12" t="s">
        <v>47</v>
      </c>
      <c r="B46" s="29"/>
      <c r="C46" s="22">
        <v>447829</v>
      </c>
      <c r="D46" s="31">
        <v>3614941495</v>
      </c>
      <c r="E46" s="29"/>
      <c r="F46" s="22">
        <v>447829</v>
      </c>
      <c r="G46" s="31">
        <v>3614941495</v>
      </c>
    </row>
    <row r="47" spans="1:1006" ht="18.95" customHeight="1" thickBot="1" x14ac:dyDescent="0.3">
      <c r="A47" s="32" t="s">
        <v>48</v>
      </c>
      <c r="B47" s="59"/>
      <c r="C47" s="25">
        <v>67000</v>
      </c>
      <c r="D47" s="14">
        <v>543666440</v>
      </c>
      <c r="E47" s="26"/>
      <c r="F47" s="26">
        <v>67000</v>
      </c>
      <c r="G47" s="14">
        <v>543666440</v>
      </c>
    </row>
    <row r="48" spans="1:1006" ht="15.75" customHeight="1" thickTop="1" x14ac:dyDescent="0.25">
      <c r="A48" s="65" t="s">
        <v>117</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&amp;C&amp;"微軟正黑體,粗體"&amp;16勞工保險局114年1月統計提要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activeCell="J1" sqref="J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51" t="s">
        <v>49</v>
      </c>
      <c r="B1" s="252"/>
      <c r="C1" s="252"/>
      <c r="D1" s="252"/>
      <c r="E1" s="252"/>
      <c r="F1" s="252"/>
      <c r="G1" s="252"/>
      <c r="H1" s="253"/>
    </row>
    <row r="2" spans="1:8" ht="32.450000000000003" customHeight="1" thickTop="1" thickBot="1" x14ac:dyDescent="0.3">
      <c r="A2" s="118"/>
      <c r="B2" s="231" t="s">
        <v>1</v>
      </c>
      <c r="C2" s="231"/>
      <c r="D2" s="231"/>
      <c r="E2" s="231"/>
      <c r="F2" s="231" t="s">
        <v>2</v>
      </c>
      <c r="G2" s="231"/>
      <c r="H2" s="231"/>
    </row>
    <row r="3" spans="1:8" ht="29.1" customHeight="1" thickTop="1" thickBot="1" x14ac:dyDescent="0.3">
      <c r="A3" s="125" t="s">
        <v>67</v>
      </c>
      <c r="B3" s="254" t="s">
        <v>50</v>
      </c>
      <c r="C3" s="255"/>
      <c r="D3" s="256" t="s">
        <v>6</v>
      </c>
      <c r="E3" s="240"/>
      <c r="F3" s="257" t="s">
        <v>50</v>
      </c>
      <c r="G3" s="258"/>
      <c r="H3" s="128" t="s">
        <v>6</v>
      </c>
    </row>
    <row r="4" spans="1:8" ht="32.450000000000003" customHeight="1" thickTop="1" x14ac:dyDescent="0.25">
      <c r="A4" s="8" t="s">
        <v>7</v>
      </c>
      <c r="B4" s="243" t="s">
        <v>74</v>
      </c>
      <c r="C4" s="244"/>
      <c r="D4" s="244"/>
      <c r="E4" s="244"/>
      <c r="F4" s="244"/>
      <c r="G4" s="244"/>
      <c r="H4" s="245"/>
    </row>
    <row r="5" spans="1:8" ht="32.450000000000003" customHeight="1" x14ac:dyDescent="0.25">
      <c r="A5" s="8" t="s">
        <v>68</v>
      </c>
      <c r="B5" s="246"/>
      <c r="C5" s="247"/>
      <c r="D5" s="247"/>
      <c r="E5" s="247"/>
      <c r="F5" s="247"/>
      <c r="G5" s="247"/>
      <c r="H5" s="245"/>
    </row>
    <row r="6" spans="1:8" ht="32.450000000000003" customHeight="1" x14ac:dyDescent="0.25">
      <c r="A6" s="38" t="s">
        <v>51</v>
      </c>
      <c r="B6" s="246"/>
      <c r="C6" s="247"/>
      <c r="D6" s="247"/>
      <c r="E6" s="247"/>
      <c r="F6" s="247"/>
      <c r="G6" s="247"/>
      <c r="H6" s="245"/>
    </row>
    <row r="7" spans="1:8" ht="32.450000000000003" customHeight="1" thickBot="1" x14ac:dyDescent="0.3">
      <c r="A7" s="39" t="s">
        <v>52</v>
      </c>
      <c r="B7" s="248"/>
      <c r="C7" s="249"/>
      <c r="D7" s="249"/>
      <c r="E7" s="249"/>
      <c r="F7" s="249"/>
      <c r="G7" s="249"/>
      <c r="H7" s="250"/>
    </row>
    <row r="8" spans="1:8" ht="29.1" customHeight="1" thickTop="1" thickBot="1" x14ac:dyDescent="0.3">
      <c r="A8" s="232" t="s">
        <v>10</v>
      </c>
      <c r="B8" s="233" t="s">
        <v>112</v>
      </c>
      <c r="C8" s="234"/>
      <c r="D8" s="240" t="s">
        <v>6</v>
      </c>
      <c r="E8" s="241"/>
      <c r="F8" s="233" t="s">
        <v>112</v>
      </c>
      <c r="G8" s="234"/>
      <c r="H8" s="240" t="s">
        <v>6</v>
      </c>
    </row>
    <row r="9" spans="1:8" ht="25.9" customHeight="1" thickTop="1" thickBot="1" x14ac:dyDescent="0.3">
      <c r="A9" s="232"/>
      <c r="B9" s="129"/>
      <c r="C9" s="131" t="s">
        <v>84</v>
      </c>
      <c r="D9" s="240"/>
      <c r="E9" s="241"/>
      <c r="F9" s="129"/>
      <c r="G9" s="135" t="s">
        <v>84</v>
      </c>
      <c r="H9" s="240"/>
    </row>
    <row r="10" spans="1:8" ht="32.450000000000003" customHeight="1" thickTop="1" x14ac:dyDescent="0.25">
      <c r="A10" s="27" t="s">
        <v>115</v>
      </c>
      <c r="B10" s="57">
        <f>B15+B22</f>
        <v>2047645</v>
      </c>
      <c r="C10" s="16"/>
      <c r="D10" s="16"/>
      <c r="E10" s="56">
        <f>E11+E14</f>
        <v>8320762761</v>
      </c>
      <c r="F10" s="57">
        <f>F15+F22</f>
        <v>2047645</v>
      </c>
      <c r="G10" s="16"/>
      <c r="H10" s="56">
        <f>H11+H14</f>
        <v>8320762761</v>
      </c>
    </row>
    <row r="11" spans="1:8" ht="32.450000000000003" customHeight="1" x14ac:dyDescent="0.25">
      <c r="A11" s="12" t="s">
        <v>69</v>
      </c>
      <c r="B11" s="58"/>
      <c r="C11" s="46"/>
      <c r="D11" s="46"/>
      <c r="E11" s="54">
        <f>E12+E13</f>
        <v>6657867227</v>
      </c>
      <c r="F11" s="29"/>
      <c r="G11" s="46"/>
      <c r="H11" s="54">
        <f>H12+H13</f>
        <v>6657867227</v>
      </c>
    </row>
    <row r="12" spans="1:8" ht="32.450000000000003" customHeight="1" x14ac:dyDescent="0.25">
      <c r="A12" s="40" t="s">
        <v>53</v>
      </c>
      <c r="B12" s="58"/>
      <c r="C12" s="46"/>
      <c r="D12" s="46"/>
      <c r="E12" s="54">
        <v>2749643822</v>
      </c>
      <c r="F12" s="29"/>
      <c r="G12" s="46"/>
      <c r="H12" s="54">
        <v>2749643822</v>
      </c>
    </row>
    <row r="13" spans="1:8" ht="32.450000000000003" customHeight="1" x14ac:dyDescent="0.25">
      <c r="A13" s="40" t="s">
        <v>54</v>
      </c>
      <c r="B13" s="58"/>
      <c r="C13" s="46"/>
      <c r="D13" s="46"/>
      <c r="E13" s="54">
        <v>3908223405</v>
      </c>
      <c r="F13" s="29"/>
      <c r="G13" s="46"/>
      <c r="H13" s="54">
        <v>3908223405</v>
      </c>
    </row>
    <row r="14" spans="1:8" ht="32.450000000000003" customHeight="1" thickBot="1" x14ac:dyDescent="0.3">
      <c r="A14" s="47" t="s">
        <v>70</v>
      </c>
      <c r="B14" s="49"/>
      <c r="C14" s="50"/>
      <c r="D14" s="50"/>
      <c r="E14" s="55">
        <f>E17+E18+E20</f>
        <v>1662895534</v>
      </c>
      <c r="F14" s="48"/>
      <c r="G14" s="50"/>
      <c r="H14" s="55">
        <f>H17+H18+H20</f>
        <v>1662895534</v>
      </c>
    </row>
    <row r="15" spans="1:8" ht="32.450000000000003" customHeight="1" x14ac:dyDescent="0.25">
      <c r="A15" s="12" t="s">
        <v>14</v>
      </c>
      <c r="B15" s="58">
        <f>SUM(B16:B21)</f>
        <v>2046013</v>
      </c>
      <c r="C15" s="46">
        <f>SUM(C16:C21)</f>
        <v>9824</v>
      </c>
      <c r="D15" s="46"/>
      <c r="E15" s="54">
        <f>SUM(E16:E21)</f>
        <v>8214978060</v>
      </c>
      <c r="F15" s="29">
        <f t="shared" ref="F15:F21" si="0">B15</f>
        <v>2046013</v>
      </c>
      <c r="G15" s="46">
        <f>SUM(G16:G21)</f>
        <v>9824</v>
      </c>
      <c r="H15" s="54">
        <f>SUM(H16:H21)</f>
        <v>8214978060</v>
      </c>
    </row>
    <row r="16" spans="1:8" ht="32.450000000000003" customHeight="1" x14ac:dyDescent="0.25">
      <c r="A16" s="42" t="s">
        <v>55</v>
      </c>
      <c r="B16" s="58">
        <v>1505737</v>
      </c>
      <c r="C16" s="41">
        <v>8294</v>
      </c>
      <c r="D16" s="46"/>
      <c r="E16" s="54">
        <v>5964904249</v>
      </c>
      <c r="F16" s="29">
        <f t="shared" si="0"/>
        <v>1505737</v>
      </c>
      <c r="G16" s="30">
        <v>8294</v>
      </c>
      <c r="H16" s="54">
        <v>5964904249</v>
      </c>
    </row>
    <row r="17" spans="1:1014" ht="32.450000000000003" customHeight="1" x14ac:dyDescent="0.25">
      <c r="A17" s="42" t="s">
        <v>56</v>
      </c>
      <c r="B17" s="58">
        <v>341706</v>
      </c>
      <c r="C17" s="41">
        <v>22</v>
      </c>
      <c r="D17" s="46"/>
      <c r="E17" s="54">
        <v>1386715248</v>
      </c>
      <c r="F17" s="29">
        <f t="shared" si="0"/>
        <v>341706</v>
      </c>
      <c r="G17" s="41">
        <v>22</v>
      </c>
      <c r="H17" s="54">
        <v>1386715248</v>
      </c>
    </row>
    <row r="18" spans="1:1014" ht="32.450000000000003" customHeight="1" x14ac:dyDescent="0.25">
      <c r="A18" s="42" t="s">
        <v>57</v>
      </c>
      <c r="B18" s="58">
        <v>43964</v>
      </c>
      <c r="C18" s="41">
        <v>408</v>
      </c>
      <c r="D18" s="46"/>
      <c r="E18" s="54">
        <v>178725035</v>
      </c>
      <c r="F18" s="29">
        <f t="shared" si="0"/>
        <v>43964</v>
      </c>
      <c r="G18" s="41">
        <v>408</v>
      </c>
      <c r="H18" s="54">
        <v>178725035</v>
      </c>
    </row>
    <row r="19" spans="1:1014" ht="32.450000000000003" customHeight="1" x14ac:dyDescent="0.25">
      <c r="A19" s="42" t="s">
        <v>71</v>
      </c>
      <c r="B19" s="58">
        <v>7728</v>
      </c>
      <c r="C19" s="41">
        <v>61</v>
      </c>
      <c r="D19" s="46"/>
      <c r="E19" s="54">
        <v>29079182</v>
      </c>
      <c r="F19" s="29">
        <f t="shared" si="0"/>
        <v>7728</v>
      </c>
      <c r="G19" s="30">
        <v>61</v>
      </c>
      <c r="H19" s="54">
        <v>29079182</v>
      </c>
    </row>
    <row r="20" spans="1:1014" ht="32.450000000000003" customHeight="1" x14ac:dyDescent="0.25">
      <c r="A20" s="42" t="s">
        <v>58</v>
      </c>
      <c r="B20" s="58">
        <v>17877</v>
      </c>
      <c r="C20" s="41">
        <v>38</v>
      </c>
      <c r="D20" s="46"/>
      <c r="E20" s="54">
        <v>97455251</v>
      </c>
      <c r="F20" s="29">
        <f t="shared" si="0"/>
        <v>17877</v>
      </c>
      <c r="G20" s="41">
        <v>38</v>
      </c>
      <c r="H20" s="54">
        <v>97455251</v>
      </c>
    </row>
    <row r="21" spans="1:1014" ht="32.450000000000003" customHeight="1" x14ac:dyDescent="0.25">
      <c r="A21" s="42" t="s">
        <v>59</v>
      </c>
      <c r="B21" s="58">
        <v>129001</v>
      </c>
      <c r="C21" s="46">
        <v>1001</v>
      </c>
      <c r="D21" s="46"/>
      <c r="E21" s="54">
        <v>558099095</v>
      </c>
      <c r="F21" s="29">
        <f t="shared" si="0"/>
        <v>129001</v>
      </c>
      <c r="G21" s="46">
        <v>1001</v>
      </c>
      <c r="H21" s="54">
        <v>558099095</v>
      </c>
    </row>
    <row r="22" spans="1:1014" ht="32.450000000000003" customHeight="1" x14ac:dyDescent="0.25">
      <c r="A22" s="60" t="s">
        <v>13</v>
      </c>
      <c r="B22" s="61">
        <f>SUM(B23:B24)</f>
        <v>1632</v>
      </c>
      <c r="C22" s="62"/>
      <c r="D22" s="62"/>
      <c r="E22" s="63">
        <f>SUM(E23:E24)</f>
        <v>105784701</v>
      </c>
      <c r="F22" s="61">
        <f>SUM(F23:F24)</f>
        <v>1632</v>
      </c>
      <c r="G22" s="64"/>
      <c r="H22" s="63">
        <f>SUM(H23:H24)</f>
        <v>105784701</v>
      </c>
    </row>
    <row r="23" spans="1:1014" ht="32.450000000000003" customHeight="1" x14ac:dyDescent="0.25">
      <c r="A23" s="42" t="s">
        <v>60</v>
      </c>
      <c r="B23" s="58">
        <v>942</v>
      </c>
      <c r="C23" s="46"/>
      <c r="D23" s="46"/>
      <c r="E23" s="54">
        <v>37784346</v>
      </c>
      <c r="F23" s="58">
        <v>942</v>
      </c>
      <c r="G23" s="46"/>
      <c r="H23" s="31">
        <v>37784346</v>
      </c>
    </row>
    <row r="24" spans="1:1014" ht="32.450000000000003" customHeight="1" thickBot="1" x14ac:dyDescent="0.3">
      <c r="A24" s="43" t="s">
        <v>61</v>
      </c>
      <c r="B24" s="59">
        <v>690</v>
      </c>
      <c r="C24" s="25"/>
      <c r="D24" s="25"/>
      <c r="E24" s="53">
        <v>68000355</v>
      </c>
      <c r="F24" s="59">
        <v>690</v>
      </c>
      <c r="G24" s="25"/>
      <c r="H24" s="14">
        <v>68000355</v>
      </c>
    </row>
    <row r="25" spans="1:1014" s="45" customFormat="1" ht="21.75" customHeight="1" thickTop="1" x14ac:dyDescent="0.25">
      <c r="A25" s="18" t="s">
        <v>128</v>
      </c>
      <c r="B25" s="44"/>
      <c r="C25" s="44"/>
      <c r="D25" s="44"/>
      <c r="E25" s="44"/>
      <c r="F25" s="44"/>
      <c r="G25" s="44"/>
      <c r="H25" s="44"/>
    </row>
    <row r="26" spans="1:1014" s="45" customFormat="1" ht="21.75" customHeight="1" x14ac:dyDescent="0.25">
      <c r="A26" s="18" t="s">
        <v>113</v>
      </c>
      <c r="B26" s="44"/>
      <c r="C26" s="44"/>
      <c r="D26" s="44"/>
      <c r="E26" s="44"/>
      <c r="F26" s="44"/>
      <c r="G26" s="44"/>
      <c r="H26" s="44"/>
    </row>
    <row r="27" spans="1:1014" s="45" customFormat="1" ht="21.75" customHeight="1" x14ac:dyDescent="0.25">
      <c r="A27" s="18" t="s">
        <v>122</v>
      </c>
      <c r="B27" s="44"/>
      <c r="C27" s="44"/>
      <c r="D27" s="44"/>
      <c r="E27" s="44"/>
      <c r="F27" s="44"/>
      <c r="G27" s="44"/>
      <c r="H27" s="44"/>
    </row>
    <row r="28" spans="1:1014" s="45" customFormat="1" ht="21.75" customHeight="1" x14ac:dyDescent="0.25">
      <c r="A28" s="117" t="s">
        <v>129</v>
      </c>
      <c r="B28" s="44"/>
      <c r="C28" s="44"/>
      <c r="D28" s="44"/>
      <c r="E28" s="44"/>
      <c r="F28" s="44"/>
      <c r="G28" s="44"/>
      <c r="H28" s="44"/>
    </row>
    <row r="29" spans="1:1014" s="76" customFormat="1" ht="21.75" customHeight="1" x14ac:dyDescent="0.25">
      <c r="A29" s="113" t="s">
        <v>114</v>
      </c>
      <c r="B29" s="74"/>
      <c r="C29" s="74"/>
      <c r="D29" s="74"/>
      <c r="E29" s="74"/>
      <c r="F29" s="74"/>
      <c r="G29" s="74"/>
    </row>
    <row r="30" spans="1:1014" s="76" customFormat="1" ht="21.75" customHeight="1" x14ac:dyDescent="0.25">
      <c r="A30" s="113" t="s">
        <v>110</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&amp;C&amp;"微軟正黑體,粗體"&amp;16勞工保險局114年1月統計提要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2025-03-07T08:22:19Z</dcterms:modified>
  <dc:language/>
</cp:coreProperties>
</file>