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B1846610-54C8-40D0-AF5C-3078FD21C2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20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20" l="1"/>
  <c r="F16" i="20"/>
  <c r="F17" i="20" l="1"/>
  <c r="H17" i="20"/>
  <c r="E17" i="20"/>
  <c r="C17" i="20"/>
  <c r="F14" i="20"/>
  <c r="H14" i="20"/>
  <c r="E14" i="20"/>
  <c r="C14" i="20"/>
  <c r="H12" i="20"/>
  <c r="G12" i="20"/>
  <c r="E12" i="20"/>
  <c r="D12" i="20"/>
  <c r="C12" i="20"/>
  <c r="H11" i="20"/>
  <c r="H10" i="20" s="1"/>
  <c r="F11" i="20"/>
  <c r="E11" i="20"/>
  <c r="E10" i="20" s="1"/>
  <c r="C11" i="20"/>
  <c r="G5" i="20"/>
  <c r="F4" i="20"/>
  <c r="C10" i="20" l="1"/>
  <c r="F12" i="20"/>
  <c r="F10" i="20" s="1"/>
  <c r="C12" i="2" l="1"/>
  <c r="E23" i="16"/>
  <c r="E20" i="16"/>
  <c r="E17" i="16"/>
  <c r="G18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E12" i="10" l="1"/>
  <c r="H12" i="10"/>
  <c r="B12" i="10"/>
  <c r="E22" i="2" l="1"/>
  <c r="F23" i="2"/>
  <c r="B28" i="2"/>
  <c r="C28" i="2"/>
  <c r="D28" i="2"/>
  <c r="E28" i="2"/>
  <c r="F28" i="2"/>
  <c r="G28" i="2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<sst xmlns="http://schemas.openxmlformats.org/spreadsheetml/2006/main" count="315" uniqueCount="144">
  <si>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</si>
  <si>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</si>
  <si>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</si>
  <si>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</si>
  <si>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</si>
  <si>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</si>
  <si>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</si>
  <si>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</si>
  <si>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</si>
  <si>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</si>
  <si>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</si>
  <si>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</si>
  <si>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</si>
  <si>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</si>
  <si>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</si>
  <si>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</si>
  <si>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</si>
  <si>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</si>
  <si>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</si>
  <si>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</si>
  <si>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</si>
  <si>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</si>
  <si>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</si>
  <si>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</si>
  <si>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</si>
  <si>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</si>
  <si>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</si>
  <si>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</si>
  <si>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</si>
  <si>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</si>
  <si>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</si>
  <si>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</si>
  <si>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</si>
  <si>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</si>
  <si>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</si>
  <si>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</si>
  <si>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</si>
  <si>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</si>
  <si>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</si>
  <si>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</si>
  <si>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</si>
  <si>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</si>
  <si>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</si>
  <si>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</si>
  <si>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</si>
  <si>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</si>
  <si>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</si>
  <si>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</si>
  <si>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</si>
  <si>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</si>
  <si>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</si>
  <si>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</si>
  <si>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</si>
  <si>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</si>
  <si>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</si>
  <si>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</si>
  <si>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</si>
  <si>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</si>
  <si>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</si>
  <si>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</si>
  <si>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</si>
  <si>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</si>
  <si>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</si>
  <si>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</si>
  <si>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</si>
  <si>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</si>
  <si>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</si>
  <si>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</si>
  <si>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</si>
  <si>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</si>
  <si>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</si>
  <si>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</si>
  <si>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</si>
  <si>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</si>
  <si>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</si>
  <si>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</si>
  <si>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</si>
  <si>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</si>
  <si>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</si>
  <si>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</si>
  <si>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</si>
  <si>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</si>
  <si>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</si>
  <si>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</si>
  <si>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</si>
  <si>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</si>
  <si>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</si>
  <si>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</si>
  <si>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</si>
  <si>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</si>
  <si>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</si>
  <si>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</si>
  <si>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</si>
  <si>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</si>
  <si>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</si>
  <si>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</si>
  <si>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</si>
  <si>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</si>
  <si>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</si>
  <si>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</si>
  <si>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</si>
  <si>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</si>
  <si>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</si>
  <si>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</si>
  <si>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</si>
  <si>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</si>
  <si>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</si>
  <si>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</si>
  <si>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</si>
  <si>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</si>
  <si>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</si>
  <si>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</si>
  <si>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</si>
  <si>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</si>
  <si>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</si>
  <si>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</si>
  <si>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</si>
  <si>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</si>
  <si>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</si>
  <si>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</si>
  <si>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</si>
  <si>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</si>
  <si>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</si>
  <si>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</si>
  <si>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</si>
  <si>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</si>
  <si>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</si>
  <si>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</si>
  <si>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</si>
  <si>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</si>
  <si>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1,871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9,597,219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39,466,053</t>
    </r>
    <r>
      <rPr>
        <sz val="12"/>
        <rFont val="微軟正黑體"/>
        <family val="2"/>
        <charset val="136"/>
      </rPr>
      <t>元；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</si>
  <si>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>6. 4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</rPr>
      <t xml:space="preserve"> 1,071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450,709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1,643,858</t>
    </r>
    <r>
      <rPr>
        <sz val="12"/>
        <color rgb="FF000000"/>
        <rFont val="微軟正黑體"/>
        <family val="2"/>
        <charset val="136"/>
      </rPr>
      <t>元；首發件數不含勞併國。</t>
    </r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</si>
  <si>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</si>
  <si>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7,626,014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1,267,999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</si>
  <si>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5.73 %</t>
    </r>
    <r>
      <rPr>
        <sz val="12"/>
        <rFont val="微軟正黑體"/>
        <family val="2"/>
        <charset val="136"/>
      </rPr>
      <t>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</si>
  <si>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</si>
  <si>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</si>
  <si>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28,590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9.75%</t>
    </r>
    <r>
      <rPr>
        <sz val="12"/>
        <rFont val="微軟正黑體"/>
        <family val="2"/>
        <charset val="136"/>
      </rPr>
      <t>。</t>
    </r>
    <phoneticPr fontId="6" type="noConversion"/>
  </si>
  <si>
    <t>3、4月數</t>
    <phoneticPr fontId="6" type="noConversion"/>
  </si>
  <si>
    <t>3月</t>
    <phoneticPr fontId="6" type="noConversion"/>
  </si>
  <si>
    <t>4月</t>
    <phoneticPr fontId="6" type="noConversion"/>
  </si>
  <si>
    <t>4月數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</si>
  <si>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</si>
  <si>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588,372</t>
    </r>
    <r>
      <rPr>
        <sz val="12"/>
        <rFont val="微軟正黑體"/>
        <family val="2"/>
        <charset val="136"/>
      </rPr>
      <t>人。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</si>
</sst>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  <font>
      <sz val="9"/>
      <name val="新細明體"/>
      <charset val="136"/>
    </font>
    <font>
      <sz val="12"/>
      <name val="Times New Roman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81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0" fontId="13" fillId="0" borderId="56" xfId="2" applyFont="1" applyBorder="1" applyAlignment="1">
      <alignment vertical="center" wrapText="1"/>
    </xf>
    <xf numFmtId="0" fontId="13" fillId="0" borderId="59" xfId="2" applyFont="1" applyBorder="1" applyAlignment="1">
      <alignment vertical="center" wrapText="1"/>
    </xf>
    <xf numFmtId="0" fontId="13" fillId="0" borderId="63" xfId="2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11" fillId="0" borderId="0" xfId="0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5" xfId="2" applyNumberFormat="1" applyFont="1" applyBorder="1">
      <alignment vertical="center"/>
    </xf>
    <xf numFmtId="177" fontId="1" fillId="0" borderId="3" xfId="2" applyNumberFormat="1" applyFont="1" applyBorder="1" applyAlignment="1">
      <alignment horizontal="left" vertical="center" indent="3"/>
    </xf>
    <xf numFmtId="177" fontId="1" fillId="0" borderId="10" xfId="2" applyNumberFormat="1" applyFont="1" applyBorder="1">
      <alignment vertical="center"/>
    </xf>
    <xf numFmtId="177" fontId="1" fillId="0" borderId="4" xfId="2" applyNumberFormat="1" applyFont="1" applyBorder="1">
      <alignment vertical="center"/>
    </xf>
    <xf numFmtId="177" fontId="1" fillId="0" borderId="20" xfId="2" applyNumberFormat="1" applyFont="1" applyBorder="1">
      <alignment vertical="center"/>
    </xf>
    <xf numFmtId="177" fontId="1" fillId="0" borderId="21" xfId="2" applyNumberFormat="1" applyFont="1" applyBorder="1">
      <alignment vertical="center"/>
    </xf>
    <xf numFmtId="177" fontId="1" fillId="0" borderId="22" xfId="2" applyNumberFormat="1" applyFont="1" applyBorder="1">
      <alignment vertical="center"/>
    </xf>
    <xf numFmtId="177" fontId="1" fillId="0" borderId="25" xfId="2" applyNumberFormat="1" applyFont="1" applyBorder="1">
      <alignment vertical="center"/>
    </xf>
    <xf numFmtId="177" fontId="1" fillId="0" borderId="26" xfId="2" applyNumberFormat="1" applyFont="1" applyBorder="1">
      <alignment vertical="center"/>
    </xf>
    <xf numFmtId="177" fontId="1" fillId="0" borderId="52" xfId="2" applyNumberFormat="1" applyFont="1" applyBorder="1" applyAlignment="1">
      <alignment horizontal="left" vertical="center" indent="3"/>
    </xf>
    <xf numFmtId="177" fontId="1" fillId="0" borderId="60" xfId="2" applyNumberFormat="1" applyFont="1" applyBorder="1">
      <alignment vertical="center"/>
    </xf>
    <xf numFmtId="176" fontId="1" fillId="0" borderId="64" xfId="2" applyNumberFormat="1" applyFont="1" applyBorder="1">
      <alignment vertical="center"/>
    </xf>
    <xf numFmtId="176" fontId="1" fillId="0" borderId="3" xfId="2" applyNumberFormat="1" applyFont="1" applyBorder="1">
      <alignment vertical="center"/>
    </xf>
    <xf numFmtId="176" fontId="1" fillId="0" borderId="69" xfId="2" applyNumberFormat="1" applyFont="1" applyBorder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6" xfId="2" applyFont="1" applyBorder="1">
      <alignment vertical="center"/>
    </xf>
    <xf numFmtId="0" fontId="0" fillId="0" borderId="47" xfId="0" applyBorder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>
      <alignment vertical="center"/>
    </xf>
    <xf numFmtId="0" fontId="0" fillId="0" borderId="7" xfId="0" applyBorder="1">
      <alignment vertical="center"/>
    </xf>
    <xf numFmtId="0" fontId="3" fillId="0" borderId="11" xfId="2" applyFont="1" applyBorder="1">
      <alignment vertical="center"/>
    </xf>
    <xf numFmtId="0" fontId="0" fillId="0" borderId="8" xfId="0" applyBorder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10" xfId="2" applyFont="1" applyBorder="1">
      <alignment vertical="center"/>
    </xf>
    <xf numFmtId="0" fontId="0" fillId="0" borderId="5" xfId="0" applyBorder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  <xf numFmtId="177" fontId="20" fillId="0" borderId="3" xfId="2" applyNumberFormat="1" applyFont="1" applyFill="1" applyBorder="1">
      <alignment vertical="center"/>
    </xf>
    <xf numFmtId="177" fontId="20" fillId="0" borderId="4" xfId="2" applyNumberFormat="1" applyFont="1" applyFill="1" applyBorder="1" applyAlignment="1">
      <alignment horizontal="left" vertical="center" indent="3"/>
    </xf>
    <xf numFmtId="177" fontId="20" fillId="0" borderId="5" xfId="2" applyNumberFormat="1" applyFont="1" applyFill="1" applyBorder="1">
      <alignment vertical="center"/>
    </xf>
    <xf numFmtId="177" fontId="20" fillId="0" borderId="3" xfId="2" applyNumberFormat="1" applyFont="1" applyFill="1" applyBorder="1" applyAlignment="1">
      <alignment horizontal="left" vertical="center" indent="3"/>
    </xf>
    <xf numFmtId="177" fontId="20" fillId="0" borderId="0" xfId="2" applyNumberFormat="1" applyFont="1" applyFill="1">
      <alignment vertical="center"/>
    </xf>
    <xf numFmtId="177" fontId="20" fillId="0" borderId="7" xfId="2" applyNumberFormat="1" applyFont="1" applyFill="1" applyBorder="1">
      <alignment vertical="center"/>
    </xf>
    <xf numFmtId="177" fontId="20" fillId="0" borderId="27" xfId="2" applyNumberFormat="1" applyFont="1" applyFill="1" applyBorder="1">
      <alignment vertical="center"/>
    </xf>
    <xf numFmtId="177" fontId="20" fillId="0" borderId="28" xfId="2" applyNumberFormat="1" applyFont="1" applyFill="1" applyBorder="1">
      <alignment vertical="center"/>
    </xf>
    <xf numFmtId="177" fontId="20" fillId="0" borderId="29" xfId="2" applyNumberFormat="1" applyFont="1" applyFill="1" applyBorder="1">
      <alignment vertical="center"/>
    </xf>
    <xf numFmtId="177" fontId="20" fillId="0" borderId="31" xfId="2" applyNumberFormat="1" applyFont="1" applyFill="1" applyBorder="1">
      <alignment vertical="center"/>
    </xf>
    <xf numFmtId="177" fontId="20" fillId="0" borderId="32" xfId="2" applyNumberFormat="1" applyFont="1" applyFill="1" applyBorder="1">
      <alignment vertical="center"/>
    </xf>
    <xf numFmtId="177" fontId="20" fillId="0" borderId="33" xfId="2" applyNumberFormat="1" applyFont="1" applyFill="1" applyBorder="1">
      <alignment vertical="center"/>
    </xf>
    <xf numFmtId="177" fontId="20" fillId="0" borderId="43" xfId="2" applyNumberFormat="1" applyFont="1" applyFill="1" applyBorder="1">
      <alignment vertical="center"/>
    </xf>
    <xf numFmtId="177" fontId="20" fillId="0" borderId="44" xfId="2" applyNumberFormat="1" applyFont="1" applyFill="1" applyBorder="1">
      <alignment vertical="center"/>
    </xf>
    <xf numFmtId="177" fontId="20" fillId="0" borderId="45" xfId="2" applyNumberFormat="1" applyFont="1" applyFill="1" applyBorder="1">
      <alignment vertical="center"/>
    </xf>
    <xf numFmtId="177" fontId="20" fillId="0" borderId="53" xfId="2" applyNumberFormat="1" applyFont="1" applyFill="1" applyBorder="1">
      <alignment vertical="center"/>
    </xf>
    <xf numFmtId="177" fontId="20" fillId="0" borderId="54" xfId="2" applyNumberFormat="1" applyFont="1" applyFill="1" applyBorder="1">
      <alignment vertical="center"/>
    </xf>
    <xf numFmtId="177" fontId="20" fillId="0" borderId="53" xfId="2" applyNumberFormat="1" applyFont="1" applyFill="1" applyBorder="1" applyAlignment="1">
      <alignment horizontal="left" vertical="center" indent="3"/>
    </xf>
    <xf numFmtId="177" fontId="20" fillId="0" borderId="0" xfId="2" applyNumberFormat="1" applyFont="1" applyFill="1" applyAlignment="1">
      <alignment horizontal="left" vertical="center" indent="3"/>
    </xf>
    <xf numFmtId="177" fontId="20" fillId="0" borderId="61" xfId="2" applyNumberFormat="1" applyFont="1" applyFill="1" applyBorder="1">
      <alignment vertical="center"/>
    </xf>
    <xf numFmtId="177" fontId="20" fillId="0" borderId="62" xfId="2" applyNumberFormat="1" applyFont="1" applyFill="1" applyBorder="1">
      <alignment vertical="center"/>
    </xf>
    <xf numFmtId="177" fontId="20" fillId="0" borderId="65" xfId="2" applyNumberFormat="1" applyFont="1" applyFill="1" applyBorder="1">
      <alignment vertical="center"/>
    </xf>
    <xf numFmtId="177" fontId="20" fillId="0" borderId="66" xfId="2" applyNumberFormat="1" applyFont="1" applyFill="1" applyBorder="1">
      <alignment vertical="center"/>
    </xf>
    <xf numFmtId="177" fontId="20" fillId="0" borderId="70" xfId="2" applyNumberFormat="1" applyFont="1" applyFill="1" applyBorder="1">
      <alignment vertical="center"/>
    </xf>
    <xf numFmtId="177" fontId="20" fillId="0" borderId="71" xfId="2" applyNumberFormat="1" applyFont="1" applyFill="1" applyBorder="1">
      <alignment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activeCell="I1" sqref="I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2" t="s">
        <v>0</v>
      </c>
      <c r="B1" s="173"/>
      <c r="C1" s="173"/>
      <c r="D1" s="173"/>
      <c r="E1" s="173"/>
      <c r="F1" s="173"/>
      <c r="G1" s="174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5"/>
      <c r="B2" s="175" t="s">
        <v>1</v>
      </c>
      <c r="C2" s="175"/>
      <c r="D2" s="175"/>
      <c r="E2" s="175" t="s">
        <v>2</v>
      </c>
      <c r="F2" s="175"/>
      <c r="G2" s="175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27" t="s">
        <v>3</v>
      </c>
      <c r="B3" s="128" t="s">
        <v>4</v>
      </c>
      <c r="C3" s="129" t="s">
        <v>5</v>
      </c>
      <c r="D3" s="130" t="s">
        <v>6</v>
      </c>
      <c r="E3" s="128" t="s">
        <v>4</v>
      </c>
      <c r="F3" s="129" t="s">
        <v>5</v>
      </c>
      <c r="G3" s="130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614963</v>
      </c>
      <c r="C4" s="63"/>
      <c r="D4" s="64"/>
      <c r="E4" s="62">
        <f>B4</f>
        <v>614963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06">
        <v>10507754</v>
      </c>
      <c r="D5" s="66"/>
      <c r="E5" s="65"/>
      <c r="F5" s="106">
        <f>C5</f>
        <v>10507754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35832</v>
      </c>
      <c r="E6" s="67"/>
      <c r="F6" s="67"/>
      <c r="G6" s="66">
        <v>35815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43576981782</v>
      </c>
      <c r="E7" s="67"/>
      <c r="F7" s="67"/>
      <c r="G7" s="66">
        <v>173752885453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76" t="s">
        <v>10</v>
      </c>
      <c r="B8" s="177" t="s">
        <v>11</v>
      </c>
      <c r="C8" s="178"/>
      <c r="D8" s="179" t="s">
        <v>6</v>
      </c>
      <c r="E8" s="177" t="s">
        <v>11</v>
      </c>
      <c r="F8" s="178"/>
      <c r="G8" s="179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76"/>
      <c r="B9" s="131"/>
      <c r="C9" s="132" t="s">
        <v>79</v>
      </c>
      <c r="D9" s="179"/>
      <c r="E9" s="131"/>
      <c r="F9" s="132" t="s">
        <v>79</v>
      </c>
      <c r="G9" s="179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07">
        <f>B11+B12</f>
        <v>2021394</v>
      </c>
      <c r="C10" s="69"/>
      <c r="D10" s="64">
        <f>D11+D12</f>
        <v>49727133788</v>
      </c>
      <c r="E10" s="107">
        <f>E11+E12</f>
        <v>2140910</v>
      </c>
      <c r="F10" s="69"/>
      <c r="G10" s="64">
        <f>G11+G12</f>
        <v>192925912456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08">
        <f>B13+B14+B16+B19+B22</f>
        <v>40190</v>
      </c>
      <c r="C11" s="70"/>
      <c r="D11" s="109">
        <f>D13+D14+D16+D19+D22</f>
        <v>11783311194</v>
      </c>
      <c r="E11" s="108">
        <f>E13+E14+E16+E19+E22</f>
        <v>159706</v>
      </c>
      <c r="F11" s="70"/>
      <c r="G11" s="109">
        <f>G13+G14+G16+G19+G22</f>
        <v>42616188320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0">
        <f t="shared" ref="B12:G12" si="0">B17+B20+B23</f>
        <v>1981204</v>
      </c>
      <c r="C12" s="111">
        <f t="shared" si="0"/>
        <v>15970</v>
      </c>
      <c r="D12" s="112">
        <f t="shared" si="0"/>
        <v>37943822594</v>
      </c>
      <c r="E12" s="110">
        <f t="shared" si="0"/>
        <v>1981204</v>
      </c>
      <c r="F12" s="111">
        <f t="shared" si="0"/>
        <v>58629</v>
      </c>
      <c r="G12" s="112">
        <f t="shared" si="0"/>
        <v>150309724136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81</v>
      </c>
      <c r="B13" s="154">
        <v>7184</v>
      </c>
      <c r="C13" s="113"/>
      <c r="D13" s="155">
        <v>521521702</v>
      </c>
      <c r="E13" s="154">
        <v>32342</v>
      </c>
      <c r="F13" s="113"/>
      <c r="G13" s="155">
        <v>2338946644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4">
        <v>9429</v>
      </c>
      <c r="C14" s="68"/>
      <c r="D14" s="115">
        <v>81873799</v>
      </c>
      <c r="E14" s="114">
        <v>35878</v>
      </c>
      <c r="F14" s="68"/>
      <c r="G14" s="115">
        <v>324314456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4">
        <f>B16+B17</f>
        <v>6957</v>
      </c>
      <c r="C15" s="68"/>
      <c r="D15" s="115">
        <f>D16+D17</f>
        <v>437977695</v>
      </c>
      <c r="E15" s="114">
        <f>E16+E17</f>
        <v>12821</v>
      </c>
      <c r="F15" s="68"/>
      <c r="G15" s="115">
        <f>G16+G17</f>
        <v>1815610209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1674</v>
      </c>
      <c r="C16" s="57"/>
      <c r="D16" s="71">
        <v>376521531</v>
      </c>
      <c r="E16" s="62">
        <v>7538</v>
      </c>
      <c r="F16" s="57"/>
      <c r="G16" s="71">
        <v>1570999433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82</v>
      </c>
      <c r="B17" s="62">
        <v>5283</v>
      </c>
      <c r="C17" s="57">
        <v>34</v>
      </c>
      <c r="D17" s="71">
        <v>61456164</v>
      </c>
      <c r="E17" s="62">
        <f>B17</f>
        <v>5283</v>
      </c>
      <c r="F17" s="57">
        <v>121</v>
      </c>
      <c r="G17" s="71">
        <v>244610776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83</v>
      </c>
      <c r="B18" s="114">
        <f>B19+B20</f>
        <v>1926599</v>
      </c>
      <c r="C18" s="68"/>
      <c r="D18" s="115">
        <f>D19+D20</f>
        <v>45297269103</v>
      </c>
      <c r="E18" s="114">
        <f>E19+E20</f>
        <v>1946932</v>
      </c>
      <c r="F18" s="68"/>
      <c r="G18" s="115">
        <f>G19+G20</f>
        <v>175150977994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7841</v>
      </c>
      <c r="C19" s="57"/>
      <c r="D19" s="71">
        <v>8154040144</v>
      </c>
      <c r="E19" s="62">
        <v>28174</v>
      </c>
      <c r="F19" s="57"/>
      <c r="G19" s="71">
        <v>27996694716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1918758</v>
      </c>
      <c r="C20" s="57">
        <v>15188</v>
      </c>
      <c r="D20" s="71">
        <v>37143228959</v>
      </c>
      <c r="E20" s="62">
        <f>B20</f>
        <v>1918758</v>
      </c>
      <c r="F20" s="57">
        <v>55787</v>
      </c>
      <c r="G20" s="71">
        <v>147154283278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4">
        <f>B22+B23</f>
        <v>71225</v>
      </c>
      <c r="C21" s="68"/>
      <c r="D21" s="115">
        <f>D22+D23</f>
        <v>3388491489</v>
      </c>
      <c r="E21" s="114">
        <f>E22+E23</f>
        <v>112937</v>
      </c>
      <c r="F21" s="68"/>
      <c r="G21" s="115">
        <f>G22+G23</f>
        <v>13296063153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14062</v>
      </c>
      <c r="C22" s="57"/>
      <c r="D22" s="71">
        <v>2649354018</v>
      </c>
      <c r="E22" s="62">
        <v>55774</v>
      </c>
      <c r="F22" s="57"/>
      <c r="G22" s="71">
        <v>10385233071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16" t="s">
        <v>19</v>
      </c>
      <c r="B23" s="117">
        <v>57163</v>
      </c>
      <c r="C23" s="156">
        <v>748</v>
      </c>
      <c r="D23" s="157">
        <v>739137471</v>
      </c>
      <c r="E23" s="117">
        <f>B23</f>
        <v>57163</v>
      </c>
      <c r="F23" s="156">
        <v>2721</v>
      </c>
      <c r="G23" s="157">
        <v>2910830082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47" t="s">
        <v>128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22" t="s">
        <v>130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22" t="s">
        <v>100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22" t="s">
        <v>102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103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&amp;C&amp;"微軟正黑體,粗體"&amp;16勞工保險局114年4月統計提要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1E8D6-0145-49C6-93AD-8A1ADA8AAE0C}">
  <dimension ref="A1:ALR40"/>
  <sheetViews>
    <sheetView zoomScaleNormal="100" workbookViewId="0">
      <selection activeCell="I1" sqref="I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220" t="s">
        <v>127</v>
      </c>
      <c r="B1" s="220"/>
      <c r="C1" s="221"/>
      <c r="D1" s="221"/>
      <c r="E1" s="221"/>
      <c r="F1" s="221"/>
      <c r="G1" s="221"/>
      <c r="H1" s="222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223"/>
      <c r="B2" s="224"/>
      <c r="C2" s="175" t="s">
        <v>1</v>
      </c>
      <c r="D2" s="175"/>
      <c r="E2" s="175"/>
      <c r="F2" s="175" t="s">
        <v>2</v>
      </c>
      <c r="G2" s="175"/>
      <c r="H2" s="175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225" t="s">
        <v>80</v>
      </c>
      <c r="B3" s="226"/>
      <c r="C3" s="152" t="s">
        <v>4</v>
      </c>
      <c r="D3" s="153" t="s">
        <v>5</v>
      </c>
      <c r="E3" s="151" t="s">
        <v>6</v>
      </c>
      <c r="F3" s="152" t="s">
        <v>4</v>
      </c>
      <c r="G3" s="153" t="s">
        <v>5</v>
      </c>
      <c r="H3" s="151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227" t="s">
        <v>54</v>
      </c>
      <c r="B4" s="228"/>
      <c r="C4" s="256">
        <v>842210</v>
      </c>
      <c r="D4" s="257"/>
      <c r="E4" s="258"/>
      <c r="F4" s="256">
        <f>C4</f>
        <v>842210</v>
      </c>
      <c r="G4" s="257"/>
      <c r="H4" s="258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212" t="s">
        <v>84</v>
      </c>
      <c r="B5" s="213"/>
      <c r="C5" s="259"/>
      <c r="D5" s="260">
        <v>11284909</v>
      </c>
      <c r="E5" s="261"/>
      <c r="F5" s="259"/>
      <c r="G5" s="260">
        <f>D5</f>
        <v>11284909</v>
      </c>
      <c r="H5" s="2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212" t="s">
        <v>8</v>
      </c>
      <c r="B6" s="213"/>
      <c r="C6" s="260"/>
      <c r="D6" s="260"/>
      <c r="E6" s="261">
        <v>41171</v>
      </c>
      <c r="F6" s="260"/>
      <c r="G6" s="260"/>
      <c r="H6" s="261">
        <v>41066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214" t="s">
        <v>9</v>
      </c>
      <c r="B7" s="215"/>
      <c r="C7" s="260"/>
      <c r="D7" s="260"/>
      <c r="E7" s="261">
        <v>924810845</v>
      </c>
      <c r="F7" s="260"/>
      <c r="G7" s="260"/>
      <c r="H7" s="261">
        <v>3692517134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216" t="s">
        <v>85</v>
      </c>
      <c r="B8" s="217"/>
      <c r="C8" s="177" t="s">
        <v>11</v>
      </c>
      <c r="D8" s="178"/>
      <c r="E8" s="179" t="s">
        <v>6</v>
      </c>
      <c r="F8" s="177" t="s">
        <v>11</v>
      </c>
      <c r="G8" s="178"/>
      <c r="H8" s="179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18"/>
      <c r="B9" s="219"/>
      <c r="C9" s="131"/>
      <c r="D9" s="132" t="s">
        <v>79</v>
      </c>
      <c r="E9" s="179"/>
      <c r="F9" s="131"/>
      <c r="G9" s="132" t="s">
        <v>79</v>
      </c>
      <c r="H9" s="179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04" t="s">
        <v>12</v>
      </c>
      <c r="B10" s="205"/>
      <c r="C10" s="160">
        <f>C11+C12</f>
        <v>512710</v>
      </c>
      <c r="D10" s="161"/>
      <c r="E10" s="158">
        <f>E11+E12</f>
        <v>999971985</v>
      </c>
      <c r="F10" s="160">
        <f>F11+F12</f>
        <v>1033402</v>
      </c>
      <c r="G10" s="161"/>
      <c r="H10" s="158">
        <f>H11+H12</f>
        <v>2668783911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06" t="s">
        <v>13</v>
      </c>
      <c r="B11" s="207"/>
      <c r="C11" s="162">
        <f>C13+C15+C18+C20+C21</f>
        <v>509537</v>
      </c>
      <c r="D11" s="163"/>
      <c r="E11" s="164">
        <f>E13+E15+E18+E20+E21</f>
        <v>947980186</v>
      </c>
      <c r="F11" s="162">
        <f>F13+F15+F18+F20+F21</f>
        <v>1030229</v>
      </c>
      <c r="G11" s="163"/>
      <c r="H11" s="164">
        <f>H13+H15+H18+H20+H21</f>
        <v>2467380904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08" t="s">
        <v>14</v>
      </c>
      <c r="B12" s="209"/>
      <c r="C12" s="95">
        <f t="shared" ref="C12:H12" si="0">C16+C19</f>
        <v>3173</v>
      </c>
      <c r="D12" s="165">
        <f t="shared" si="0"/>
        <v>44</v>
      </c>
      <c r="E12" s="166">
        <f t="shared" si="0"/>
        <v>51991799</v>
      </c>
      <c r="F12" s="95">
        <f t="shared" si="0"/>
        <v>3173</v>
      </c>
      <c r="G12" s="165">
        <f t="shared" si="0"/>
        <v>160</v>
      </c>
      <c r="H12" s="166">
        <f t="shared" si="0"/>
        <v>201403007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210" t="s">
        <v>16</v>
      </c>
      <c r="B13" s="211"/>
      <c r="C13" s="262">
        <v>3786</v>
      </c>
      <c r="D13" s="263"/>
      <c r="E13" s="264">
        <v>257212041</v>
      </c>
      <c r="F13" s="262">
        <v>13786</v>
      </c>
      <c r="G13" s="263"/>
      <c r="H13" s="264">
        <v>917006836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198" t="s">
        <v>86</v>
      </c>
      <c r="B14" s="199"/>
      <c r="C14" s="256">
        <f>C15+C16</f>
        <v>921</v>
      </c>
      <c r="D14" s="260"/>
      <c r="E14" s="261">
        <f>E15+E16</f>
        <v>57903293</v>
      </c>
      <c r="F14" s="256">
        <f>F15+F16</f>
        <v>1239</v>
      </c>
      <c r="G14" s="260"/>
      <c r="H14" s="261">
        <f>H15+H16</f>
        <v>214994592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00" t="s">
        <v>18</v>
      </c>
      <c r="B15" s="201"/>
      <c r="C15" s="256">
        <v>139</v>
      </c>
      <c r="D15" s="260"/>
      <c r="E15" s="261">
        <v>44709477</v>
      </c>
      <c r="F15" s="256">
        <v>457</v>
      </c>
      <c r="G15" s="260"/>
      <c r="H15" s="261">
        <v>162032819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02" t="s">
        <v>87</v>
      </c>
      <c r="B16" s="203"/>
      <c r="C16" s="256">
        <v>782</v>
      </c>
      <c r="D16" s="260">
        <v>8</v>
      </c>
      <c r="E16" s="261">
        <v>13193816</v>
      </c>
      <c r="F16" s="256">
        <f>C16</f>
        <v>782</v>
      </c>
      <c r="G16" s="260">
        <v>33</v>
      </c>
      <c r="H16" s="261">
        <v>52961773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198" t="s">
        <v>20</v>
      </c>
      <c r="B17" s="199"/>
      <c r="C17" s="265">
        <f>C18+C19</f>
        <v>2444</v>
      </c>
      <c r="D17" s="266"/>
      <c r="E17" s="267">
        <f>E18+E19</f>
        <v>80786673</v>
      </c>
      <c r="F17" s="265">
        <f>F18+F19</f>
        <v>2593</v>
      </c>
      <c r="G17" s="266"/>
      <c r="H17" s="267">
        <f>H18+H19</f>
        <v>313996464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00" t="s">
        <v>18</v>
      </c>
      <c r="B18" s="201"/>
      <c r="C18" s="256">
        <v>53</v>
      </c>
      <c r="D18" s="260"/>
      <c r="E18" s="261">
        <v>41988690</v>
      </c>
      <c r="F18" s="256">
        <v>202</v>
      </c>
      <c r="G18" s="260"/>
      <c r="H18" s="261">
        <v>165555230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02" t="s">
        <v>87</v>
      </c>
      <c r="B19" s="203"/>
      <c r="C19" s="256">
        <v>2391</v>
      </c>
      <c r="D19" s="260">
        <v>36</v>
      </c>
      <c r="E19" s="261">
        <v>38797983</v>
      </c>
      <c r="F19" s="256">
        <f>C19</f>
        <v>2391</v>
      </c>
      <c r="G19" s="260">
        <v>127</v>
      </c>
      <c r="H19" s="261">
        <v>148441234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188" t="s">
        <v>88</v>
      </c>
      <c r="B20" s="189"/>
      <c r="C20" s="262">
        <v>3</v>
      </c>
      <c r="D20" s="263"/>
      <c r="E20" s="264">
        <v>1030205</v>
      </c>
      <c r="F20" s="262">
        <v>4</v>
      </c>
      <c r="G20" s="263"/>
      <c r="H20" s="264">
        <v>1765488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190" t="s">
        <v>77</v>
      </c>
      <c r="B21" s="191"/>
      <c r="C21" s="268">
        <v>505556</v>
      </c>
      <c r="D21" s="269"/>
      <c r="E21" s="270">
        <v>603039773</v>
      </c>
      <c r="F21" s="268">
        <v>1015780</v>
      </c>
      <c r="G21" s="269"/>
      <c r="H21" s="270">
        <v>1221020531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192" t="s">
        <v>89</v>
      </c>
      <c r="B22" s="193"/>
      <c r="C22" s="194" t="s">
        <v>11</v>
      </c>
      <c r="D22" s="195"/>
      <c r="E22" s="151" t="s">
        <v>6</v>
      </c>
      <c r="F22" s="194" t="s">
        <v>11</v>
      </c>
      <c r="G22" s="195"/>
      <c r="H22" s="151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196" t="s">
        <v>90</v>
      </c>
      <c r="B23" s="197"/>
      <c r="C23" s="167"/>
      <c r="D23" s="271">
        <v>0</v>
      </c>
      <c r="E23" s="272">
        <v>0</v>
      </c>
      <c r="F23" s="273"/>
      <c r="G23" s="271">
        <v>0</v>
      </c>
      <c r="H23" s="272">
        <v>0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180" t="s">
        <v>91</v>
      </c>
      <c r="B24" s="118" t="s">
        <v>92</v>
      </c>
      <c r="C24" s="91"/>
      <c r="D24" s="274">
        <v>2</v>
      </c>
      <c r="E24" s="261">
        <v>1540</v>
      </c>
      <c r="F24" s="260"/>
      <c r="G24" s="274">
        <v>5</v>
      </c>
      <c r="H24" s="261">
        <v>7150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181"/>
      <c r="B25" s="118" t="s">
        <v>93</v>
      </c>
      <c r="C25" s="159"/>
      <c r="D25" s="260">
        <v>2</v>
      </c>
      <c r="E25" s="261">
        <v>333945</v>
      </c>
      <c r="F25" s="274"/>
      <c r="G25" s="260">
        <v>7</v>
      </c>
      <c r="H25" s="261">
        <v>2468610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181"/>
      <c r="B26" s="118" t="s">
        <v>94</v>
      </c>
      <c r="C26" s="91"/>
      <c r="D26" s="260">
        <v>0</v>
      </c>
      <c r="E26" s="261">
        <v>0</v>
      </c>
      <c r="F26" s="260"/>
      <c r="G26" s="260">
        <v>2</v>
      </c>
      <c r="H26" s="261">
        <v>2334945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182"/>
      <c r="B27" s="118" t="s">
        <v>95</v>
      </c>
      <c r="C27" s="91"/>
      <c r="D27" s="260">
        <v>0</v>
      </c>
      <c r="E27" s="261">
        <v>13083</v>
      </c>
      <c r="F27" s="260"/>
      <c r="G27" s="260">
        <v>0</v>
      </c>
      <c r="H27" s="261">
        <v>52332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182"/>
      <c r="B28" s="118" t="s">
        <v>115</v>
      </c>
      <c r="C28" s="91"/>
      <c r="D28" s="260">
        <v>0</v>
      </c>
      <c r="E28" s="261">
        <v>0</v>
      </c>
      <c r="F28" s="260"/>
      <c r="G28" s="260">
        <v>0</v>
      </c>
      <c r="H28" s="261">
        <v>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183" t="s">
        <v>124</v>
      </c>
      <c r="B29" s="119" t="s">
        <v>96</v>
      </c>
      <c r="C29" s="168"/>
      <c r="D29" s="275">
        <v>630</v>
      </c>
      <c r="E29" s="276">
        <v>12224400</v>
      </c>
      <c r="F29" s="275"/>
      <c r="G29" s="275">
        <v>2042</v>
      </c>
      <c r="H29" s="276">
        <v>33952800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184"/>
      <c r="B30" s="120" t="s">
        <v>95</v>
      </c>
      <c r="C30" s="169"/>
      <c r="D30" s="277">
        <v>7</v>
      </c>
      <c r="E30" s="278">
        <v>2786679</v>
      </c>
      <c r="F30" s="277"/>
      <c r="G30" s="277">
        <v>26</v>
      </c>
      <c r="H30" s="278">
        <v>11002803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183" t="s">
        <v>125</v>
      </c>
      <c r="B31" s="118" t="s">
        <v>95</v>
      </c>
      <c r="C31" s="170"/>
      <c r="D31" s="260">
        <v>0</v>
      </c>
      <c r="E31" s="261">
        <v>104664</v>
      </c>
      <c r="F31" s="260"/>
      <c r="G31" s="260">
        <v>2</v>
      </c>
      <c r="H31" s="261">
        <v>418656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185"/>
      <c r="B32" s="118" t="s">
        <v>97</v>
      </c>
      <c r="C32" s="170"/>
      <c r="D32" s="260">
        <v>2</v>
      </c>
      <c r="E32" s="261">
        <v>1950441</v>
      </c>
      <c r="F32" s="260"/>
      <c r="G32" s="260">
        <v>6</v>
      </c>
      <c r="H32" s="261">
        <v>6702924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180"/>
      <c r="B33" s="118" t="s">
        <v>98</v>
      </c>
      <c r="C33" s="170"/>
      <c r="D33" s="260">
        <v>4</v>
      </c>
      <c r="E33" s="261">
        <v>4995000</v>
      </c>
      <c r="F33" s="260"/>
      <c r="G33" s="260">
        <v>13</v>
      </c>
      <c r="H33" s="261">
        <v>15972300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186" t="s">
        <v>99</v>
      </c>
      <c r="B34" s="187"/>
      <c r="C34" s="171"/>
      <c r="D34" s="279"/>
      <c r="E34" s="280">
        <v>1735035</v>
      </c>
      <c r="F34" s="279"/>
      <c r="G34" s="279"/>
      <c r="H34" s="280">
        <v>5300217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47" t="s">
        <v>142</v>
      </c>
      <c r="B35" s="123"/>
      <c r="C35" s="124"/>
    </row>
    <row r="36" spans="1:1006" x14ac:dyDescent="0.25">
      <c r="A36" s="147" t="s">
        <v>143</v>
      </c>
      <c r="B36" s="122"/>
      <c r="C36" s="124"/>
    </row>
    <row r="37" spans="1:1006" x14ac:dyDescent="0.25">
      <c r="A37" s="147" t="s">
        <v>126</v>
      </c>
      <c r="B37" s="123"/>
      <c r="C37" s="124"/>
    </row>
    <row r="38" spans="1:1006" x14ac:dyDescent="0.25">
      <c r="A38" s="60" t="s">
        <v>104</v>
      </c>
      <c r="B38" s="123"/>
      <c r="C38" s="124"/>
    </row>
    <row r="39" spans="1:1006" x14ac:dyDescent="0.25">
      <c r="A39" s="147"/>
    </row>
    <row r="40" spans="1:1006" x14ac:dyDescent="0.25">
      <c r="A40" s="60"/>
      <c r="B40" s="123"/>
      <c r="C40" s="124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19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&amp;C&amp;"微軟正黑體,粗體"&amp;16勞工保險局114年4月統計提要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activeCell="I1" sqref="I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0" t="s">
        <v>21</v>
      </c>
      <c r="B1" s="231"/>
      <c r="C1" s="231"/>
      <c r="D1" s="231"/>
      <c r="E1" s="231"/>
      <c r="F1" s="231"/>
      <c r="G1" s="232"/>
    </row>
    <row r="2" spans="1:7" ht="22.5" customHeight="1" thickTop="1" thickBot="1" x14ac:dyDescent="0.3">
      <c r="A2" s="3"/>
      <c r="B2" s="229" t="s">
        <v>1</v>
      </c>
      <c r="C2" s="229"/>
      <c r="D2" s="229"/>
      <c r="E2" s="229" t="s">
        <v>2</v>
      </c>
      <c r="F2" s="229"/>
      <c r="G2" s="229"/>
    </row>
    <row r="3" spans="1:7" ht="32.1" customHeight="1" thickTop="1" thickBot="1" x14ac:dyDescent="0.3">
      <c r="A3" s="133" t="s">
        <v>3</v>
      </c>
      <c r="B3" s="134" t="s">
        <v>4</v>
      </c>
      <c r="C3" s="135" t="s">
        <v>5</v>
      </c>
      <c r="D3" s="136" t="s">
        <v>6</v>
      </c>
      <c r="E3" s="134" t="s">
        <v>4</v>
      </c>
      <c r="F3" s="135" t="s">
        <v>5</v>
      </c>
      <c r="G3" s="136" t="s">
        <v>6</v>
      </c>
    </row>
    <row r="4" spans="1:7" ht="18" customHeight="1" thickTop="1" x14ac:dyDescent="0.25">
      <c r="A4" s="4" t="s">
        <v>54</v>
      </c>
      <c r="B4" s="19">
        <v>577089</v>
      </c>
      <c r="C4" s="20"/>
      <c r="D4" s="7"/>
      <c r="E4" s="19">
        <f>B4</f>
        <v>577089</v>
      </c>
      <c r="F4" s="20"/>
      <c r="G4" s="7"/>
    </row>
    <row r="5" spans="1:7" ht="18" customHeight="1" x14ac:dyDescent="0.25">
      <c r="A5" s="8" t="s">
        <v>55</v>
      </c>
      <c r="B5" s="21"/>
      <c r="C5" s="22">
        <v>7432870</v>
      </c>
      <c r="D5" s="11"/>
      <c r="E5" s="21"/>
      <c r="F5" s="22">
        <f>C5</f>
        <v>7432870</v>
      </c>
      <c r="G5" s="11"/>
    </row>
    <row r="6" spans="1:7" ht="18" customHeight="1" x14ac:dyDescent="0.25">
      <c r="A6" s="8" t="s">
        <v>8</v>
      </c>
      <c r="B6" s="5"/>
      <c r="C6" s="10"/>
      <c r="D6" s="11">
        <v>37098</v>
      </c>
      <c r="E6" s="13"/>
      <c r="F6" s="13"/>
      <c r="G6" s="11">
        <v>37069</v>
      </c>
    </row>
    <row r="7" spans="1:7" ht="18" customHeight="1" thickBot="1" x14ac:dyDescent="0.3">
      <c r="A7" s="23" t="s">
        <v>9</v>
      </c>
      <c r="B7" s="24"/>
      <c r="C7" s="25"/>
      <c r="D7" s="14">
        <v>2784688265</v>
      </c>
      <c r="E7" s="26"/>
      <c r="F7" s="26"/>
      <c r="G7" s="14">
        <v>11094145657</v>
      </c>
    </row>
    <row r="8" spans="1:7" ht="19.5" customHeight="1" thickTop="1" thickBot="1" x14ac:dyDescent="0.3">
      <c r="A8" s="233" t="s">
        <v>10</v>
      </c>
      <c r="B8" s="235" t="s">
        <v>11</v>
      </c>
      <c r="C8" s="235"/>
      <c r="D8" s="235" t="s">
        <v>6</v>
      </c>
      <c r="E8" s="235" t="s">
        <v>11</v>
      </c>
      <c r="F8" s="237"/>
      <c r="G8" s="238" t="s">
        <v>6</v>
      </c>
    </row>
    <row r="9" spans="1:7" ht="17.25" thickBot="1" x14ac:dyDescent="0.3">
      <c r="A9" s="234"/>
      <c r="B9" s="137"/>
      <c r="C9" s="138" t="s">
        <v>22</v>
      </c>
      <c r="D9" s="236"/>
      <c r="E9" s="137"/>
      <c r="F9" s="145" t="s">
        <v>22</v>
      </c>
      <c r="G9" s="239"/>
    </row>
    <row r="10" spans="1:7" ht="18" customHeight="1" thickTop="1" x14ac:dyDescent="0.25">
      <c r="A10" s="27" t="s">
        <v>12</v>
      </c>
      <c r="B10" s="15">
        <f t="shared" ref="B10:G10" si="0">SUM(B11:B15)</f>
        <v>238328</v>
      </c>
      <c r="C10" s="16">
        <f t="shared" si="0"/>
        <v>51100</v>
      </c>
      <c r="D10" s="28">
        <f t="shared" si="0"/>
        <v>2191164127</v>
      </c>
      <c r="E10" s="15">
        <f t="shared" si="0"/>
        <v>474493</v>
      </c>
      <c r="F10" s="16">
        <f t="shared" si="0"/>
        <v>106712</v>
      </c>
      <c r="G10" s="28">
        <f t="shared" si="0"/>
        <v>8154055640</v>
      </c>
    </row>
    <row r="11" spans="1:7" ht="18" customHeight="1" x14ac:dyDescent="0.25">
      <c r="A11" s="12" t="s">
        <v>23</v>
      </c>
      <c r="B11" s="5">
        <v>35930</v>
      </c>
      <c r="C11" s="10">
        <v>7220</v>
      </c>
      <c r="D11" s="17">
        <v>936153207</v>
      </c>
      <c r="E11" s="29">
        <v>144309</v>
      </c>
      <c r="F11" s="30">
        <v>30042</v>
      </c>
      <c r="G11" s="31">
        <v>3753244746</v>
      </c>
    </row>
    <row r="12" spans="1:7" ht="18" customHeight="1" x14ac:dyDescent="0.25">
      <c r="A12" s="12" t="s">
        <v>24</v>
      </c>
      <c r="B12" s="5">
        <v>2571</v>
      </c>
      <c r="C12" s="10">
        <f>B12</f>
        <v>2571</v>
      </c>
      <c r="D12" s="17">
        <v>150217681</v>
      </c>
      <c r="E12" s="5">
        <v>10268</v>
      </c>
      <c r="F12" s="10">
        <v>10268</v>
      </c>
      <c r="G12" s="17">
        <v>604526511</v>
      </c>
    </row>
    <row r="13" spans="1:7" ht="18" customHeight="1" x14ac:dyDescent="0.25">
      <c r="A13" s="12" t="s">
        <v>25</v>
      </c>
      <c r="B13" s="5">
        <v>1705</v>
      </c>
      <c r="C13" s="10">
        <v>942</v>
      </c>
      <c r="D13" s="17">
        <v>45465656</v>
      </c>
      <c r="E13" s="5">
        <v>6254</v>
      </c>
      <c r="F13" s="10">
        <v>1859</v>
      </c>
      <c r="G13" s="17">
        <v>163714769</v>
      </c>
    </row>
    <row r="14" spans="1:7" ht="18" customHeight="1" x14ac:dyDescent="0.25">
      <c r="A14" s="12" t="s">
        <v>26</v>
      </c>
      <c r="B14" s="5">
        <v>40952</v>
      </c>
      <c r="C14" s="10">
        <v>7893</v>
      </c>
      <c r="D14" s="17">
        <v>925121306</v>
      </c>
      <c r="E14" s="5">
        <v>156528</v>
      </c>
      <c r="F14" s="10">
        <v>32081</v>
      </c>
      <c r="G14" s="17">
        <v>3498416086</v>
      </c>
    </row>
    <row r="15" spans="1:7" ht="18" customHeight="1" thickBot="1" x14ac:dyDescent="0.3">
      <c r="A15" s="32" t="s">
        <v>27</v>
      </c>
      <c r="B15" s="72">
        <v>157170</v>
      </c>
      <c r="C15" s="73">
        <v>32474</v>
      </c>
      <c r="D15" s="74">
        <v>134206277</v>
      </c>
      <c r="E15" s="72">
        <v>157134</v>
      </c>
      <c r="F15" s="73">
        <v>32462</v>
      </c>
      <c r="G15" s="74">
        <v>134153528</v>
      </c>
    </row>
    <row r="16" spans="1:7" ht="15.75" customHeight="1" thickTop="1" x14ac:dyDescent="0.25">
      <c r="A16" s="148" t="s">
        <v>132</v>
      </c>
    </row>
    <row r="17" spans="1:7" ht="15.75" hidden="1" customHeight="1" x14ac:dyDescent="0.25">
      <c r="A17" s="150"/>
    </row>
    <row r="18" spans="1:7" ht="9" customHeight="1" x14ac:dyDescent="0.25">
      <c r="A18" s="18"/>
    </row>
    <row r="19" spans="1:7" ht="23.1" customHeight="1" thickBot="1" x14ac:dyDescent="0.3">
      <c r="A19" s="230" t="s">
        <v>37</v>
      </c>
      <c r="B19" s="231"/>
      <c r="C19" s="231"/>
      <c r="D19" s="231"/>
      <c r="E19" s="231"/>
      <c r="F19" s="231"/>
      <c r="G19" s="232"/>
    </row>
    <row r="20" spans="1:7" ht="22.5" customHeight="1" thickTop="1" thickBot="1" x14ac:dyDescent="0.3">
      <c r="A20" s="3"/>
      <c r="B20" s="229" t="s">
        <v>1</v>
      </c>
      <c r="C20" s="229"/>
      <c r="D20" s="229"/>
      <c r="E20" s="229" t="s">
        <v>2</v>
      </c>
      <c r="F20" s="229"/>
      <c r="G20" s="229"/>
    </row>
    <row r="21" spans="1:7" ht="32.1" customHeight="1" thickTop="1" thickBot="1" x14ac:dyDescent="0.3">
      <c r="A21" s="133" t="s">
        <v>29</v>
      </c>
      <c r="B21" s="134" t="s">
        <v>4</v>
      </c>
      <c r="C21" s="135" t="s">
        <v>5</v>
      </c>
      <c r="D21" s="136" t="s">
        <v>6</v>
      </c>
      <c r="E21" s="134" t="s">
        <v>4</v>
      </c>
      <c r="F21" s="135" t="s">
        <v>5</v>
      </c>
      <c r="G21" s="136" t="s">
        <v>6</v>
      </c>
    </row>
    <row r="22" spans="1:7" ht="18" customHeight="1" thickTop="1" x14ac:dyDescent="0.25">
      <c r="A22" s="4" t="s">
        <v>56</v>
      </c>
      <c r="B22" s="15">
        <v>591776</v>
      </c>
      <c r="C22" s="6"/>
      <c r="D22" s="7"/>
      <c r="E22" s="15">
        <f>B22</f>
        <v>591776</v>
      </c>
      <c r="F22" s="6"/>
      <c r="G22" s="7"/>
    </row>
    <row r="23" spans="1:7" ht="18" customHeight="1" x14ac:dyDescent="0.25">
      <c r="A23" s="8" t="s">
        <v>57</v>
      </c>
      <c r="B23" s="9"/>
      <c r="C23" s="22">
        <v>7717659</v>
      </c>
      <c r="D23" s="11"/>
      <c r="E23" s="9"/>
      <c r="F23" s="22">
        <f>C23</f>
        <v>7717659</v>
      </c>
      <c r="G23" s="11"/>
    </row>
    <row r="24" spans="1:7" ht="18" customHeight="1" x14ac:dyDescent="0.25">
      <c r="A24" s="8" t="s">
        <v>60</v>
      </c>
      <c r="B24" s="21"/>
      <c r="C24" s="13"/>
      <c r="D24" s="11">
        <v>46928</v>
      </c>
      <c r="E24" s="21"/>
      <c r="F24" s="13"/>
      <c r="G24" s="11">
        <v>46726</v>
      </c>
    </row>
    <row r="25" spans="1:7" ht="18" customHeight="1" thickBot="1" x14ac:dyDescent="0.3">
      <c r="A25" s="23" t="s">
        <v>31</v>
      </c>
      <c r="B25" s="34"/>
      <c r="C25" s="26"/>
      <c r="D25" s="14">
        <v>26668168000</v>
      </c>
      <c r="E25" s="34"/>
      <c r="F25" s="26"/>
      <c r="G25" s="14">
        <v>105447864818</v>
      </c>
    </row>
    <row r="26" spans="1:7" ht="19.5" customHeight="1" thickTop="1" thickBot="1" x14ac:dyDescent="0.3">
      <c r="A26" s="240" t="s">
        <v>38</v>
      </c>
      <c r="B26" s="235" t="s">
        <v>11</v>
      </c>
      <c r="C26" s="237"/>
      <c r="D26" s="241" t="s">
        <v>6</v>
      </c>
      <c r="E26" s="235" t="s">
        <v>11</v>
      </c>
      <c r="F26" s="237"/>
      <c r="G26" s="241" t="s">
        <v>6</v>
      </c>
    </row>
    <row r="27" spans="1:7" ht="17.25" customHeight="1" thickTop="1" thickBot="1" x14ac:dyDescent="0.3">
      <c r="A27" s="240"/>
      <c r="B27" s="137"/>
      <c r="C27" s="145" t="s">
        <v>39</v>
      </c>
      <c r="D27" s="241"/>
      <c r="E27" s="137"/>
      <c r="F27" s="145" t="s">
        <v>39</v>
      </c>
      <c r="G27" s="241"/>
    </row>
    <row r="28" spans="1:7" ht="18" customHeight="1" thickTop="1" x14ac:dyDescent="0.25">
      <c r="A28" s="27" t="s">
        <v>33</v>
      </c>
      <c r="B28" s="35">
        <f t="shared" ref="B28:G28" si="1">SUM(B29:B32)</f>
        <v>17495</v>
      </c>
      <c r="C28" s="36">
        <f t="shared" si="1"/>
        <v>1356</v>
      </c>
      <c r="D28" s="36">
        <f t="shared" si="1"/>
        <v>9084763542</v>
      </c>
      <c r="E28" s="35">
        <f t="shared" si="1"/>
        <v>80514</v>
      </c>
      <c r="F28" s="36">
        <f t="shared" si="1"/>
        <v>3938</v>
      </c>
      <c r="G28" s="37">
        <f t="shared" si="1"/>
        <v>24242428320</v>
      </c>
    </row>
    <row r="29" spans="1:7" ht="18" customHeight="1" x14ac:dyDescent="0.25">
      <c r="A29" s="12" t="s">
        <v>40</v>
      </c>
      <c r="B29" s="29">
        <v>11411</v>
      </c>
      <c r="C29" s="30"/>
      <c r="D29" s="31">
        <v>8144251725</v>
      </c>
      <c r="E29" s="29">
        <v>35693</v>
      </c>
      <c r="F29" s="30"/>
      <c r="G29" s="31">
        <v>20381579314</v>
      </c>
    </row>
    <row r="30" spans="1:7" ht="18" customHeight="1" x14ac:dyDescent="0.25">
      <c r="A30" s="12" t="s">
        <v>41</v>
      </c>
      <c r="B30" s="5">
        <v>1482</v>
      </c>
      <c r="C30" s="10"/>
      <c r="D30" s="17">
        <v>592803688</v>
      </c>
      <c r="E30" s="5">
        <v>6291</v>
      </c>
      <c r="F30" s="10"/>
      <c r="G30" s="17">
        <v>2464949454</v>
      </c>
    </row>
    <row r="31" spans="1:7" ht="18" customHeight="1" x14ac:dyDescent="0.25">
      <c r="A31" s="12" t="s">
        <v>42</v>
      </c>
      <c r="B31" s="5">
        <v>3246</v>
      </c>
      <c r="C31" s="10"/>
      <c r="D31" s="17">
        <v>315694380</v>
      </c>
      <c r="E31" s="5">
        <v>10465</v>
      </c>
      <c r="F31" s="10"/>
      <c r="G31" s="17">
        <v>867369616</v>
      </c>
    </row>
    <row r="32" spans="1:7" ht="18" customHeight="1" thickBot="1" x14ac:dyDescent="0.3">
      <c r="A32" s="32" t="s">
        <v>61</v>
      </c>
      <c r="B32" s="24">
        <v>1356</v>
      </c>
      <c r="C32" s="25">
        <v>1356</v>
      </c>
      <c r="D32" s="33">
        <v>32013749</v>
      </c>
      <c r="E32" s="24">
        <v>28065</v>
      </c>
      <c r="F32" s="25">
        <v>3938</v>
      </c>
      <c r="G32" s="33">
        <v>528529936</v>
      </c>
    </row>
    <row r="33" spans="1:1006" ht="15.75" customHeight="1" thickTop="1" x14ac:dyDescent="0.25">
      <c r="A33" s="125" t="s">
        <v>133</v>
      </c>
    </row>
    <row r="34" spans="1:1006" ht="15.75" customHeight="1" x14ac:dyDescent="0.25">
      <c r="A34" s="125" t="s">
        <v>134</v>
      </c>
    </row>
    <row r="35" spans="1:1006" ht="15.75" customHeight="1" x14ac:dyDescent="0.25">
      <c r="A35" s="125" t="s">
        <v>135</v>
      </c>
    </row>
    <row r="36" spans="1:1006" s="61" customFormat="1" ht="15.75" customHeight="1" x14ac:dyDescent="0.25">
      <c r="A36" s="122" t="s">
        <v>136</v>
      </c>
      <c r="B36" s="123"/>
      <c r="C36" s="124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customHeight="1" x14ac:dyDescent="0.25">
      <c r="A37" s="60" t="s">
        <v>104</v>
      </c>
      <c r="B37" s="123"/>
      <c r="C37" s="124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9" customHeight="1" x14ac:dyDescent="0.25">
      <c r="A38" s="47"/>
    </row>
    <row r="39" spans="1:1006" ht="23.1" customHeight="1" thickBot="1" x14ac:dyDescent="0.3">
      <c r="A39" s="230" t="s">
        <v>28</v>
      </c>
      <c r="B39" s="231"/>
      <c r="C39" s="231"/>
      <c r="D39" s="231"/>
      <c r="E39" s="231"/>
      <c r="F39" s="231"/>
      <c r="G39" s="232"/>
    </row>
    <row r="40" spans="1:1006" ht="22.5" customHeight="1" thickTop="1" thickBot="1" x14ac:dyDescent="0.3">
      <c r="A40" s="39"/>
      <c r="B40" s="229" t="s">
        <v>1</v>
      </c>
      <c r="C40" s="229"/>
      <c r="D40" s="229"/>
      <c r="E40" s="229" t="s">
        <v>2</v>
      </c>
      <c r="F40" s="229"/>
      <c r="G40" s="229"/>
    </row>
    <row r="41" spans="1:1006" ht="32.1" customHeight="1" thickTop="1" thickBot="1" x14ac:dyDescent="0.3">
      <c r="A41" s="133" t="s">
        <v>29</v>
      </c>
      <c r="B41" s="134" t="s">
        <v>4</v>
      </c>
      <c r="C41" s="135" t="s">
        <v>5</v>
      </c>
      <c r="D41" s="136" t="s">
        <v>6</v>
      </c>
      <c r="E41" s="134" t="s">
        <v>4</v>
      </c>
      <c r="F41" s="135" t="s">
        <v>5</v>
      </c>
      <c r="G41" s="136" t="s">
        <v>6</v>
      </c>
    </row>
    <row r="42" spans="1:1006" ht="18" customHeight="1" thickTop="1" x14ac:dyDescent="0.25">
      <c r="A42" s="4" t="s">
        <v>56</v>
      </c>
      <c r="B42" s="15">
        <v>597234</v>
      </c>
      <c r="C42" s="6"/>
      <c r="D42" s="7"/>
      <c r="E42" s="40">
        <f>B42</f>
        <v>597234</v>
      </c>
      <c r="F42" s="6"/>
      <c r="G42" s="37"/>
    </row>
    <row r="43" spans="1:1006" ht="18" customHeight="1" x14ac:dyDescent="0.25">
      <c r="A43" s="8" t="s">
        <v>57</v>
      </c>
      <c r="B43" s="9"/>
      <c r="C43" s="22">
        <v>8270667</v>
      </c>
      <c r="D43" s="11"/>
      <c r="E43" s="9"/>
      <c r="F43" s="22">
        <f>C43</f>
        <v>8270667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36705</v>
      </c>
      <c r="E44" s="29"/>
      <c r="F44" s="30"/>
      <c r="G44" s="31">
        <v>36665</v>
      </c>
    </row>
    <row r="45" spans="1:1006" ht="18" customHeight="1" x14ac:dyDescent="0.25">
      <c r="A45" s="23" t="s">
        <v>31</v>
      </c>
      <c r="B45" s="34"/>
      <c r="C45" s="26"/>
      <c r="D45" s="14">
        <v>75822062</v>
      </c>
      <c r="E45" s="34"/>
      <c r="F45" s="26"/>
      <c r="G45" s="14">
        <v>302015236</v>
      </c>
    </row>
    <row r="46" spans="1:1006" ht="32.1" customHeight="1" thickTop="1" thickBot="1" x14ac:dyDescent="0.3">
      <c r="A46" s="140" t="s">
        <v>32</v>
      </c>
      <c r="B46" s="134" t="s">
        <v>4</v>
      </c>
      <c r="C46" s="135" t="s">
        <v>5</v>
      </c>
      <c r="D46" s="136" t="s">
        <v>6</v>
      </c>
      <c r="E46" s="134" t="s">
        <v>4</v>
      </c>
      <c r="F46" s="135" t="s">
        <v>5</v>
      </c>
      <c r="G46" s="136" t="s">
        <v>6</v>
      </c>
    </row>
    <row r="47" spans="1:1006" ht="18" customHeight="1" thickTop="1" x14ac:dyDescent="0.25">
      <c r="A47" s="27" t="s">
        <v>33</v>
      </c>
      <c r="B47" s="35">
        <v>19</v>
      </c>
      <c r="C47" s="36">
        <v>146</v>
      </c>
      <c r="D47" s="36">
        <f>SUM(D48:D50)</f>
        <v>18531779</v>
      </c>
      <c r="E47" s="35">
        <v>76</v>
      </c>
      <c r="F47" s="36">
        <v>828</v>
      </c>
      <c r="G47" s="37">
        <f>SUM(G48:G50)</f>
        <v>85808856</v>
      </c>
    </row>
    <row r="48" spans="1:1006" ht="18" customHeight="1" x14ac:dyDescent="0.25">
      <c r="A48" s="12" t="s">
        <v>34</v>
      </c>
      <c r="B48" s="29"/>
      <c r="C48" s="30">
        <v>111</v>
      </c>
      <c r="D48" s="31">
        <v>6260331</v>
      </c>
      <c r="E48" s="29"/>
      <c r="F48" s="30">
        <v>536</v>
      </c>
      <c r="G48" s="31">
        <v>33400168</v>
      </c>
    </row>
    <row r="49" spans="1:7" ht="18" customHeight="1" x14ac:dyDescent="0.25">
      <c r="A49" s="12" t="s">
        <v>35</v>
      </c>
      <c r="B49" s="5"/>
      <c r="C49" s="10">
        <v>1</v>
      </c>
      <c r="D49" s="17">
        <v>276000</v>
      </c>
      <c r="E49" s="5"/>
      <c r="F49" s="10">
        <v>1</v>
      </c>
      <c r="G49" s="17">
        <v>276000</v>
      </c>
    </row>
    <row r="50" spans="1:7" ht="18" customHeight="1" thickBot="1" x14ac:dyDescent="0.3">
      <c r="A50" s="32" t="s">
        <v>36</v>
      </c>
      <c r="B50" s="24"/>
      <c r="C50" s="25">
        <v>135</v>
      </c>
      <c r="D50" s="33">
        <v>11995448</v>
      </c>
      <c r="E50" s="24"/>
      <c r="F50" s="25">
        <v>781</v>
      </c>
      <c r="G50" s="33">
        <v>52132688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112</v>
      </c>
    </row>
    <row r="53" spans="1:7" ht="15.95" customHeight="1" x14ac:dyDescent="0.25">
      <c r="A53" s="47"/>
    </row>
  </sheetData>
  <mergeCells count="19">
    <mergeCell ref="D26:D27"/>
    <mergeCell ref="E26:F26"/>
    <mergeCell ref="G26:G27"/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&amp;C&amp;"微軟正黑體,粗體"&amp;16勞工保險局114年4月統計提要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activeCell="I1" sqref="I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0" t="s">
        <v>43</v>
      </c>
      <c r="B1" s="231"/>
      <c r="C1" s="231"/>
      <c r="D1" s="231"/>
      <c r="E1" s="231"/>
      <c r="F1" s="231"/>
      <c r="G1" s="232"/>
    </row>
    <row r="2" spans="1:7" ht="22.5" customHeight="1" thickTop="1" thickBot="1" x14ac:dyDescent="0.3">
      <c r="A2" s="121"/>
      <c r="B2" s="229" t="s">
        <v>1</v>
      </c>
      <c r="C2" s="229"/>
      <c r="D2" s="229"/>
      <c r="E2" s="229" t="s">
        <v>2</v>
      </c>
      <c r="F2" s="229"/>
      <c r="G2" s="229"/>
    </row>
    <row r="3" spans="1:7" ht="32.25" customHeight="1" thickTop="1" thickBot="1" x14ac:dyDescent="0.3">
      <c r="A3" s="133" t="s">
        <v>80</v>
      </c>
      <c r="B3" s="134" t="s">
        <v>4</v>
      </c>
      <c r="C3" s="135" t="s">
        <v>5</v>
      </c>
      <c r="D3" s="136" t="s">
        <v>6</v>
      </c>
      <c r="E3" s="134" t="s">
        <v>4</v>
      </c>
      <c r="F3" s="135" t="s">
        <v>5</v>
      </c>
      <c r="G3" s="136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853000</v>
      </c>
      <c r="D5" s="31"/>
      <c r="E5" s="29"/>
      <c r="F5" s="22">
        <f>C5</f>
        <v>853000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443211298</v>
      </c>
      <c r="E6" s="26"/>
      <c r="F6" s="26"/>
      <c r="G6" s="14">
        <v>1785600439</v>
      </c>
    </row>
    <row r="7" spans="1:7" ht="25.35" customHeight="1" thickTop="1" thickBot="1" x14ac:dyDescent="0.3">
      <c r="A7" s="140" t="s">
        <v>10</v>
      </c>
      <c r="B7" s="242" t="s">
        <v>11</v>
      </c>
      <c r="C7" s="243"/>
      <c r="D7" s="141" t="s">
        <v>6</v>
      </c>
      <c r="E7" s="242" t="s">
        <v>11</v>
      </c>
      <c r="F7" s="243"/>
      <c r="G7" s="141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3399</v>
      </c>
      <c r="D8" s="43">
        <f>SUM(D9:D11)</f>
        <v>959466400</v>
      </c>
      <c r="E8" s="44"/>
      <c r="F8" s="16">
        <f>SUM(F9:F11)</f>
        <v>13519</v>
      </c>
      <c r="G8" s="43">
        <f>SUM(G9:G11)</f>
        <v>3794706000</v>
      </c>
    </row>
    <row r="9" spans="1:7" ht="18.95" customHeight="1" x14ac:dyDescent="0.25">
      <c r="A9" s="12" t="s">
        <v>15</v>
      </c>
      <c r="B9" s="45"/>
      <c r="C9" s="30">
        <v>135</v>
      </c>
      <c r="D9" s="31">
        <v>8568000</v>
      </c>
      <c r="E9" s="29"/>
      <c r="F9" s="30">
        <v>621</v>
      </c>
      <c r="G9" s="31">
        <v>38984400</v>
      </c>
    </row>
    <row r="10" spans="1:7" ht="18.95" customHeight="1" x14ac:dyDescent="0.25">
      <c r="A10" s="12" t="s">
        <v>44</v>
      </c>
      <c r="B10" s="45"/>
      <c r="C10" s="38">
        <v>298</v>
      </c>
      <c r="D10" s="42">
        <v>43761400</v>
      </c>
      <c r="E10" s="45"/>
      <c r="F10" s="38">
        <v>1202</v>
      </c>
      <c r="G10" s="42">
        <v>179193600</v>
      </c>
    </row>
    <row r="11" spans="1:7" ht="18.95" customHeight="1" thickBot="1" x14ac:dyDescent="0.3">
      <c r="A11" s="32" t="s">
        <v>45</v>
      </c>
      <c r="B11" s="46"/>
      <c r="C11" s="25">
        <v>2966</v>
      </c>
      <c r="D11" s="41">
        <v>907137000</v>
      </c>
      <c r="E11" s="46"/>
      <c r="F11" s="25">
        <v>11696</v>
      </c>
      <c r="G11" s="41">
        <v>3576528000</v>
      </c>
    </row>
    <row r="12" spans="1:7" ht="16.350000000000001" customHeight="1" thickTop="1" x14ac:dyDescent="0.25">
      <c r="A12" s="148" t="s">
        <v>113</v>
      </c>
    </row>
    <row r="13" spans="1:7" ht="13.5" customHeight="1" x14ac:dyDescent="0.25">
      <c r="A13" s="47"/>
    </row>
    <row r="14" spans="1:7" ht="22.5" customHeight="1" thickBot="1" x14ac:dyDescent="0.3">
      <c r="A14" s="230" t="s">
        <v>58</v>
      </c>
      <c r="B14" s="231"/>
      <c r="C14" s="231"/>
      <c r="D14" s="231"/>
      <c r="E14" s="231"/>
      <c r="F14" s="231"/>
      <c r="G14" s="232"/>
    </row>
    <row r="15" spans="1:7" ht="22.5" customHeight="1" thickTop="1" thickBot="1" x14ac:dyDescent="0.3">
      <c r="A15" s="121"/>
      <c r="B15" s="229" t="s">
        <v>1</v>
      </c>
      <c r="C15" s="229"/>
      <c r="D15" s="229"/>
      <c r="E15" s="229" t="s">
        <v>59</v>
      </c>
      <c r="F15" s="229"/>
      <c r="G15" s="229"/>
    </row>
    <row r="16" spans="1:7" ht="32.25" customHeight="1" thickTop="1" thickBot="1" x14ac:dyDescent="0.3">
      <c r="A16" s="133" t="s">
        <v>80</v>
      </c>
      <c r="B16" s="134" t="s">
        <v>4</v>
      </c>
      <c r="C16" s="135" t="s">
        <v>5</v>
      </c>
      <c r="D16" s="136" t="s">
        <v>6</v>
      </c>
      <c r="E16" s="134" t="s">
        <v>4</v>
      </c>
      <c r="F16" s="135" t="s">
        <v>5</v>
      </c>
      <c r="G16" s="136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348601</v>
      </c>
      <c r="D18" s="31"/>
      <c r="E18" s="29"/>
      <c r="F18" s="22">
        <f>C18</f>
        <v>348601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13487204</v>
      </c>
      <c r="E19" s="26"/>
      <c r="F19" s="26"/>
      <c r="G19" s="14">
        <v>53983543</v>
      </c>
    </row>
    <row r="20" spans="1:7" ht="25.35" customHeight="1" thickTop="1" thickBot="1" x14ac:dyDescent="0.3">
      <c r="A20" s="140" t="s">
        <v>10</v>
      </c>
      <c r="B20" s="242" t="s">
        <v>11</v>
      </c>
      <c r="C20" s="243"/>
      <c r="D20" s="141" t="s">
        <v>6</v>
      </c>
      <c r="E20" s="242" t="s">
        <v>11</v>
      </c>
      <c r="F20" s="243"/>
      <c r="G20" s="141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251</v>
      </c>
      <c r="D21" s="43">
        <f>SUM(D22:D24)</f>
        <v>11398752</v>
      </c>
      <c r="E21" s="44"/>
      <c r="F21" s="16">
        <f>SUM(F22:F24)</f>
        <v>965</v>
      </c>
      <c r="G21" s="43">
        <f>SUM(G22:G24)</f>
        <v>36142304</v>
      </c>
    </row>
    <row r="22" spans="1:7" ht="18.95" customHeight="1" x14ac:dyDescent="0.25">
      <c r="A22" s="12" t="s">
        <v>78</v>
      </c>
      <c r="B22" s="45"/>
      <c r="C22" s="30">
        <v>243</v>
      </c>
      <c r="D22" s="31">
        <v>7063752</v>
      </c>
      <c r="E22" s="29"/>
      <c r="F22" s="30">
        <v>946</v>
      </c>
      <c r="G22" s="31">
        <v>27655904</v>
      </c>
    </row>
    <row r="23" spans="1:7" ht="18.95" customHeight="1" x14ac:dyDescent="0.25">
      <c r="A23" s="12" t="s">
        <v>44</v>
      </c>
      <c r="B23" s="45"/>
      <c r="C23" s="38">
        <v>1</v>
      </c>
      <c r="D23" s="42">
        <v>51000</v>
      </c>
      <c r="E23" s="45"/>
      <c r="F23" s="38">
        <v>6</v>
      </c>
      <c r="G23" s="42">
        <v>530400</v>
      </c>
    </row>
    <row r="24" spans="1:7" ht="18.95" customHeight="1" thickBot="1" x14ac:dyDescent="0.3">
      <c r="A24" s="32" t="s">
        <v>45</v>
      </c>
      <c r="B24" s="46"/>
      <c r="C24" s="25">
        <v>7</v>
      </c>
      <c r="D24" s="41">
        <v>4284000</v>
      </c>
      <c r="E24" s="46"/>
      <c r="F24" s="25">
        <v>13</v>
      </c>
      <c r="G24" s="41">
        <v>7956000</v>
      </c>
    </row>
    <row r="25" spans="1:7" ht="16.350000000000001" customHeight="1" thickTop="1" x14ac:dyDescent="0.25">
      <c r="A25" s="148" t="s">
        <v>114</v>
      </c>
    </row>
    <row r="26" spans="1:7" ht="13.5" customHeight="1" x14ac:dyDescent="0.25"/>
    <row r="27" spans="1:7" ht="22.5" customHeight="1" thickBot="1" x14ac:dyDescent="0.3">
      <c r="A27" s="230" t="s">
        <v>62</v>
      </c>
      <c r="B27" s="231"/>
      <c r="C27" s="231"/>
      <c r="D27" s="231"/>
      <c r="E27" s="231"/>
      <c r="F27" s="231"/>
      <c r="G27" s="232"/>
    </row>
    <row r="28" spans="1:7" ht="22.5" customHeight="1" thickTop="1" thickBot="1" x14ac:dyDescent="0.3">
      <c r="A28" s="121"/>
      <c r="B28" s="229" t="s">
        <v>1</v>
      </c>
      <c r="C28" s="229"/>
      <c r="D28" s="229"/>
      <c r="E28" s="229" t="s">
        <v>2</v>
      </c>
      <c r="F28" s="229"/>
      <c r="G28" s="229"/>
    </row>
    <row r="29" spans="1:7" ht="32.25" customHeight="1" thickTop="1" thickBot="1" x14ac:dyDescent="0.3">
      <c r="A29" s="133" t="s">
        <v>29</v>
      </c>
      <c r="B29" s="134" t="s">
        <v>4</v>
      </c>
      <c r="C29" s="135" t="s">
        <v>5</v>
      </c>
      <c r="D29" s="136" t="s">
        <v>6</v>
      </c>
      <c r="E29" s="134" t="s">
        <v>4</v>
      </c>
      <c r="F29" s="135" t="s">
        <v>5</v>
      </c>
      <c r="G29" s="136" t="s">
        <v>6</v>
      </c>
    </row>
    <row r="30" spans="1:7" ht="18.95" customHeight="1" thickTop="1" x14ac:dyDescent="0.25">
      <c r="A30" s="4" t="s">
        <v>64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91101</v>
      </c>
      <c r="D31" s="31"/>
      <c r="E31" s="9"/>
      <c r="F31" s="22">
        <f>C31</f>
        <v>91101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497452721</v>
      </c>
      <c r="E32" s="34"/>
      <c r="F32" s="26"/>
      <c r="G32" s="14">
        <v>1999666912</v>
      </c>
    </row>
    <row r="33" spans="1:1006" ht="19.5" customHeight="1" thickTop="1" thickBot="1" x14ac:dyDescent="0.3">
      <c r="A33" s="240" t="s">
        <v>38</v>
      </c>
      <c r="B33" s="235" t="s">
        <v>107</v>
      </c>
      <c r="C33" s="237"/>
      <c r="D33" s="241" t="s">
        <v>6</v>
      </c>
      <c r="E33" s="235" t="s">
        <v>11</v>
      </c>
      <c r="F33" s="237"/>
      <c r="G33" s="241" t="s">
        <v>6</v>
      </c>
    </row>
    <row r="34" spans="1:1006" ht="17.25" customHeight="1" thickTop="1" thickBot="1" x14ac:dyDescent="0.3">
      <c r="A34" s="240"/>
      <c r="B34" s="137"/>
      <c r="C34" s="139" t="s">
        <v>39</v>
      </c>
      <c r="D34" s="241"/>
      <c r="E34" s="137"/>
      <c r="F34" s="145" t="s">
        <v>39</v>
      </c>
      <c r="G34" s="241"/>
    </row>
    <row r="35" spans="1:1006" ht="18.95" customHeight="1" thickTop="1" x14ac:dyDescent="0.25">
      <c r="A35" s="27" t="s">
        <v>33</v>
      </c>
      <c r="B35" s="35">
        <f t="shared" ref="B35:G35" si="0">SUM(B36:B37)</f>
        <v>12969</v>
      </c>
      <c r="C35" s="36">
        <f t="shared" si="0"/>
        <v>444</v>
      </c>
      <c r="D35" s="36">
        <f t="shared" si="0"/>
        <v>16051134</v>
      </c>
      <c r="E35" s="35">
        <f t="shared" si="0"/>
        <v>13088</v>
      </c>
      <c r="F35" s="36">
        <f t="shared" si="0"/>
        <v>1780</v>
      </c>
      <c r="G35" s="37">
        <f t="shared" si="0"/>
        <v>69885321</v>
      </c>
    </row>
    <row r="36" spans="1:1006" ht="18.95" customHeight="1" x14ac:dyDescent="0.25">
      <c r="A36" s="12" t="s">
        <v>101</v>
      </c>
      <c r="B36" s="29">
        <v>12943</v>
      </c>
      <c r="C36" s="30">
        <v>444</v>
      </c>
      <c r="D36" s="31">
        <v>10258954</v>
      </c>
      <c r="E36" s="29">
        <v>12943</v>
      </c>
      <c r="F36" s="30">
        <v>1780</v>
      </c>
      <c r="G36" s="31">
        <v>37212309</v>
      </c>
    </row>
    <row r="37" spans="1:1006" ht="18.95" customHeight="1" thickBot="1" x14ac:dyDescent="0.3">
      <c r="A37" s="32" t="s">
        <v>63</v>
      </c>
      <c r="B37" s="46">
        <v>26</v>
      </c>
      <c r="C37" s="25"/>
      <c r="D37" s="41">
        <v>5792180</v>
      </c>
      <c r="E37" s="46">
        <v>145</v>
      </c>
      <c r="F37" s="25"/>
      <c r="G37" s="41">
        <v>32673012</v>
      </c>
    </row>
    <row r="38" spans="1:1006" ht="15.75" customHeight="1" thickTop="1" x14ac:dyDescent="0.25">
      <c r="A38" s="149" t="s">
        <v>137</v>
      </c>
    </row>
    <row r="39" spans="1:1006" s="61" customFormat="1" ht="15.75" customHeight="1" x14ac:dyDescent="0.25">
      <c r="A39" s="122" t="s">
        <v>105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22" t="s">
        <v>106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0" t="s">
        <v>46</v>
      </c>
      <c r="B42" s="231"/>
      <c r="C42" s="231"/>
      <c r="D42" s="231"/>
      <c r="E42" s="231"/>
      <c r="F42" s="231"/>
      <c r="G42" s="232"/>
    </row>
    <row r="43" spans="1:1006" ht="22.5" customHeight="1" thickTop="1" thickBot="1" x14ac:dyDescent="0.3">
      <c r="A43" s="121"/>
      <c r="B43" s="229" t="s">
        <v>1</v>
      </c>
      <c r="C43" s="229"/>
      <c r="D43" s="229"/>
      <c r="E43" s="229" t="s">
        <v>2</v>
      </c>
      <c r="F43" s="229"/>
      <c r="G43" s="229"/>
    </row>
    <row r="44" spans="1:1006" ht="25.35" customHeight="1" thickTop="1" thickBot="1" x14ac:dyDescent="0.3">
      <c r="A44" s="133" t="s">
        <v>38</v>
      </c>
      <c r="B44" s="242" t="s">
        <v>110</v>
      </c>
      <c r="C44" s="243"/>
      <c r="D44" s="142" t="s">
        <v>6</v>
      </c>
      <c r="E44" s="242" t="s">
        <v>110</v>
      </c>
      <c r="F44" s="243"/>
      <c r="G44" s="142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510544</v>
      </c>
      <c r="D45" s="37">
        <f>SUM(D46:D47)</f>
        <v>4126591430</v>
      </c>
      <c r="E45" s="19"/>
      <c r="F45" s="20">
        <f>C45</f>
        <v>510544</v>
      </c>
      <c r="G45" s="37">
        <f>SUM(G46:G47)</f>
        <v>16564043729</v>
      </c>
    </row>
    <row r="46" spans="1:1006" ht="18.95" customHeight="1" x14ac:dyDescent="0.25">
      <c r="A46" s="12" t="s">
        <v>47</v>
      </c>
      <c r="B46" s="29"/>
      <c r="C46" s="22">
        <v>443271</v>
      </c>
      <c r="D46" s="31">
        <v>3580585680</v>
      </c>
      <c r="E46" s="29"/>
      <c r="F46" s="22">
        <f>C46</f>
        <v>443271</v>
      </c>
      <c r="G46" s="31">
        <v>14385569649</v>
      </c>
    </row>
    <row r="47" spans="1:1006" ht="18.95" customHeight="1" thickBot="1" x14ac:dyDescent="0.3">
      <c r="A47" s="32" t="s">
        <v>48</v>
      </c>
      <c r="B47" s="46"/>
      <c r="C47" s="25">
        <v>67273</v>
      </c>
      <c r="D47" s="14">
        <v>546005750</v>
      </c>
      <c r="E47" s="26"/>
      <c r="F47" s="26">
        <f>C47</f>
        <v>67273</v>
      </c>
      <c r="G47" s="14">
        <v>2178474080</v>
      </c>
    </row>
    <row r="48" spans="1:1006" ht="15.75" customHeight="1" thickTop="1" x14ac:dyDescent="0.25">
      <c r="A48" s="47" t="s">
        <v>111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&amp;C&amp;"微軟正黑體,粗體"&amp;16勞工保險局114年4月統計提要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Normal="100" workbookViewId="0">
      <selection activeCell="I1" sqref="I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46" t="s">
        <v>49</v>
      </c>
      <c r="B1" s="247"/>
      <c r="C1" s="247"/>
      <c r="D1" s="247"/>
      <c r="E1" s="247"/>
      <c r="F1" s="247"/>
      <c r="G1" s="247"/>
      <c r="H1" s="248"/>
    </row>
    <row r="2" spans="1:8" ht="28.5" customHeight="1" thickTop="1" thickBot="1" x14ac:dyDescent="0.3">
      <c r="A2" s="126"/>
      <c r="B2" s="175" t="s">
        <v>138</v>
      </c>
      <c r="C2" s="175"/>
      <c r="D2" s="175"/>
      <c r="E2" s="175"/>
      <c r="F2" s="175" t="s">
        <v>68</v>
      </c>
      <c r="G2" s="175"/>
      <c r="H2" s="175"/>
    </row>
    <row r="3" spans="1:8" ht="28.9" customHeight="1" thickTop="1" thickBot="1" x14ac:dyDescent="0.3">
      <c r="A3" s="244" t="s">
        <v>65</v>
      </c>
      <c r="B3" s="249" t="s">
        <v>50</v>
      </c>
      <c r="C3" s="250"/>
      <c r="D3" s="251" t="s">
        <v>6</v>
      </c>
      <c r="E3" s="252"/>
      <c r="F3" s="253" t="s">
        <v>50</v>
      </c>
      <c r="G3" s="254"/>
      <c r="H3" s="179" t="s">
        <v>6</v>
      </c>
    </row>
    <row r="4" spans="1:8" ht="28.9" customHeight="1" thickTop="1" thickBot="1" x14ac:dyDescent="0.3">
      <c r="A4" s="245"/>
      <c r="B4" s="143" t="s">
        <v>139</v>
      </c>
      <c r="C4" s="144" t="s">
        <v>140</v>
      </c>
      <c r="D4" s="144" t="s">
        <v>139</v>
      </c>
      <c r="E4" s="146" t="s">
        <v>140</v>
      </c>
      <c r="F4" s="253"/>
      <c r="G4" s="254"/>
      <c r="H4" s="179"/>
    </row>
    <row r="5" spans="1:8" ht="30" customHeight="1" thickTop="1" x14ac:dyDescent="0.25">
      <c r="A5" s="50" t="s">
        <v>7</v>
      </c>
      <c r="B5" s="75">
        <v>2940232</v>
      </c>
      <c r="C5" s="75">
        <v>2907103</v>
      </c>
      <c r="D5" s="76"/>
      <c r="E5" s="77"/>
      <c r="F5" s="78"/>
      <c r="G5" s="52">
        <f>C5</f>
        <v>2907103</v>
      </c>
      <c r="H5" s="79"/>
    </row>
    <row r="6" spans="1:8" ht="30" customHeight="1" x14ac:dyDescent="0.25">
      <c r="A6" s="50" t="s">
        <v>66</v>
      </c>
      <c r="B6" s="80"/>
      <c r="C6" s="80"/>
      <c r="D6" s="76">
        <f>SUM(D7:D8)</f>
        <v>3164321350</v>
      </c>
      <c r="E6" s="77">
        <f>SUM(E7:E8)</f>
        <v>3171225810</v>
      </c>
      <c r="F6" s="81"/>
      <c r="G6" s="82"/>
      <c r="H6" s="77">
        <f>SUM(H7:H8)</f>
        <v>12669218267</v>
      </c>
    </row>
    <row r="7" spans="1:8" ht="30" customHeight="1" x14ac:dyDescent="0.25">
      <c r="A7" s="83" t="s">
        <v>119</v>
      </c>
      <c r="B7" s="80"/>
      <c r="C7" s="80"/>
      <c r="D7" s="76">
        <v>3164321350</v>
      </c>
      <c r="E7" s="77">
        <v>3171225810</v>
      </c>
      <c r="F7" s="81"/>
      <c r="G7" s="82"/>
      <c r="H7" s="77">
        <v>12669218267</v>
      </c>
    </row>
    <row r="8" spans="1:8" ht="30" customHeight="1" thickBot="1" x14ac:dyDescent="0.3">
      <c r="A8" s="84" t="s">
        <v>120</v>
      </c>
      <c r="B8" s="85"/>
      <c r="C8" s="85"/>
      <c r="D8" s="86">
        <v>0</v>
      </c>
      <c r="E8" s="87">
        <v>0</v>
      </c>
      <c r="F8" s="88"/>
      <c r="G8" s="85"/>
      <c r="H8" s="77">
        <v>0</v>
      </c>
    </row>
    <row r="9" spans="1:8" ht="32.450000000000003" customHeight="1" thickTop="1" thickBot="1" x14ac:dyDescent="0.3">
      <c r="A9" s="126"/>
      <c r="B9" s="175" t="s">
        <v>141</v>
      </c>
      <c r="C9" s="175"/>
      <c r="D9" s="175"/>
      <c r="E9" s="175"/>
      <c r="F9" s="175" t="s">
        <v>68</v>
      </c>
      <c r="G9" s="175"/>
      <c r="H9" s="175"/>
    </row>
    <row r="10" spans="1:8" ht="28.9" customHeight="1" thickTop="1" thickBot="1" x14ac:dyDescent="0.3">
      <c r="A10" s="244" t="s">
        <v>10</v>
      </c>
      <c r="B10" s="177" t="s">
        <v>108</v>
      </c>
      <c r="C10" s="178"/>
      <c r="D10" s="179" t="s">
        <v>6</v>
      </c>
      <c r="E10" s="255"/>
      <c r="F10" s="177" t="s">
        <v>108</v>
      </c>
      <c r="G10" s="178"/>
      <c r="H10" s="179" t="s">
        <v>6</v>
      </c>
    </row>
    <row r="11" spans="1:8" ht="25.9" customHeight="1" thickTop="1" thickBot="1" x14ac:dyDescent="0.3">
      <c r="A11" s="245"/>
      <c r="B11" s="131"/>
      <c r="C11" s="132" t="s">
        <v>79</v>
      </c>
      <c r="D11" s="179"/>
      <c r="E11" s="255"/>
      <c r="F11" s="131"/>
      <c r="G11" s="144" t="s">
        <v>79</v>
      </c>
      <c r="H11" s="179"/>
    </row>
    <row r="12" spans="1:8" ht="30" customHeight="1" thickTop="1" x14ac:dyDescent="0.25">
      <c r="A12" s="89" t="s">
        <v>109</v>
      </c>
      <c r="B12" s="78">
        <f>B17+B24</f>
        <v>2056366</v>
      </c>
      <c r="C12" s="52"/>
      <c r="D12" s="52"/>
      <c r="E12" s="79">
        <f>E13+E16</f>
        <v>8388720770</v>
      </c>
      <c r="F12" s="78">
        <f>F17+F24</f>
        <v>2062394</v>
      </c>
      <c r="G12" s="52"/>
      <c r="H12" s="79">
        <f>H13+H16</f>
        <v>33448924041</v>
      </c>
    </row>
    <row r="13" spans="1:8" ht="30" customHeight="1" x14ac:dyDescent="0.25">
      <c r="A13" s="51" t="s">
        <v>121</v>
      </c>
      <c r="B13" s="81"/>
      <c r="C13" s="82"/>
      <c r="D13" s="82"/>
      <c r="E13" s="90">
        <f>E14+E15</f>
        <v>6761280095</v>
      </c>
      <c r="F13" s="91"/>
      <c r="G13" s="82"/>
      <c r="H13" s="90">
        <f>H14+H15</f>
        <v>26870882237</v>
      </c>
    </row>
    <row r="14" spans="1:8" ht="30" customHeight="1" x14ac:dyDescent="0.25">
      <c r="A14" s="56" t="s">
        <v>51</v>
      </c>
      <c r="B14" s="81"/>
      <c r="C14" s="82"/>
      <c r="D14" s="82"/>
      <c r="E14" s="90">
        <v>2823505550</v>
      </c>
      <c r="F14" s="91"/>
      <c r="G14" s="82"/>
      <c r="H14" s="90">
        <v>11189427233</v>
      </c>
    </row>
    <row r="15" spans="1:8" ht="30" customHeight="1" x14ac:dyDescent="0.25">
      <c r="A15" s="56" t="s">
        <v>52</v>
      </c>
      <c r="B15" s="81"/>
      <c r="C15" s="82"/>
      <c r="D15" s="82"/>
      <c r="E15" s="90">
        <v>3937774545</v>
      </c>
      <c r="F15" s="91"/>
      <c r="G15" s="82"/>
      <c r="H15" s="90">
        <v>15681455004</v>
      </c>
    </row>
    <row r="16" spans="1:8" ht="30" customHeight="1" thickBot="1" x14ac:dyDescent="0.3">
      <c r="A16" s="54" t="s">
        <v>122</v>
      </c>
      <c r="B16" s="92"/>
      <c r="C16" s="93"/>
      <c r="D16" s="93"/>
      <c r="E16" s="94">
        <f>E19+E20+E22</f>
        <v>1627440675</v>
      </c>
      <c r="F16" s="95"/>
      <c r="G16" s="93"/>
      <c r="H16" s="94">
        <f>H19+H20+H22</f>
        <v>6578041804</v>
      </c>
    </row>
    <row r="17" spans="1:8" ht="30" customHeight="1" x14ac:dyDescent="0.25">
      <c r="A17" s="51" t="s">
        <v>14</v>
      </c>
      <c r="B17" s="81">
        <f>SUM(B18:B23)</f>
        <v>2054570</v>
      </c>
      <c r="C17" s="82">
        <f>SUM(C18:C23)</f>
        <v>10411</v>
      </c>
      <c r="D17" s="82"/>
      <c r="E17" s="90">
        <f>SUM(E18:E23)</f>
        <v>8258422400</v>
      </c>
      <c r="F17" s="91">
        <f t="shared" ref="F17:F23" si="0">B17</f>
        <v>2054570</v>
      </c>
      <c r="G17" s="82">
        <f>SUM(G18:G23)</f>
        <v>41213</v>
      </c>
      <c r="H17" s="90">
        <f>SUM(H18:H23)</f>
        <v>32922242493</v>
      </c>
    </row>
    <row r="18" spans="1:8" ht="30" customHeight="1" x14ac:dyDescent="0.25">
      <c r="A18" s="96" t="s">
        <v>69</v>
      </c>
      <c r="B18" s="81">
        <v>1521382</v>
      </c>
      <c r="C18" s="80">
        <v>8484</v>
      </c>
      <c r="D18" s="82"/>
      <c r="E18" s="90">
        <v>6027941090</v>
      </c>
      <c r="F18" s="91">
        <f t="shared" si="0"/>
        <v>1521382</v>
      </c>
      <c r="G18" s="76">
        <v>33492</v>
      </c>
      <c r="H18" s="90">
        <v>23973536217</v>
      </c>
    </row>
    <row r="19" spans="1:8" ht="30" customHeight="1" x14ac:dyDescent="0.25">
      <c r="A19" s="96" t="s">
        <v>70</v>
      </c>
      <c r="B19" s="81">
        <v>332737</v>
      </c>
      <c r="C19" s="80">
        <v>63</v>
      </c>
      <c r="D19" s="82"/>
      <c r="E19" s="90">
        <v>1352323454</v>
      </c>
      <c r="F19" s="91">
        <f t="shared" si="0"/>
        <v>332737</v>
      </c>
      <c r="G19" s="80">
        <v>620</v>
      </c>
      <c r="H19" s="90">
        <v>5475855734</v>
      </c>
    </row>
    <row r="20" spans="1:8" ht="30" customHeight="1" x14ac:dyDescent="0.25">
      <c r="A20" s="96" t="s">
        <v>71</v>
      </c>
      <c r="B20" s="81">
        <v>44082</v>
      </c>
      <c r="C20" s="80">
        <v>562</v>
      </c>
      <c r="D20" s="82"/>
      <c r="E20" s="90">
        <v>179011064</v>
      </c>
      <c r="F20" s="91">
        <f t="shared" si="0"/>
        <v>44082</v>
      </c>
      <c r="G20" s="80">
        <v>2338</v>
      </c>
      <c r="H20" s="90">
        <v>714894623</v>
      </c>
    </row>
    <row r="21" spans="1:8" ht="30" customHeight="1" x14ac:dyDescent="0.25">
      <c r="A21" s="96" t="s">
        <v>123</v>
      </c>
      <c r="B21" s="81">
        <v>7732</v>
      </c>
      <c r="C21" s="80">
        <v>48</v>
      </c>
      <c r="D21" s="82"/>
      <c r="E21" s="90">
        <v>29167063</v>
      </c>
      <c r="F21" s="91">
        <f t="shared" si="0"/>
        <v>7732</v>
      </c>
      <c r="G21" s="76">
        <v>256</v>
      </c>
      <c r="H21" s="90">
        <v>116706551</v>
      </c>
    </row>
    <row r="22" spans="1:8" ht="30" customHeight="1" x14ac:dyDescent="0.25">
      <c r="A22" s="96" t="s">
        <v>72</v>
      </c>
      <c r="B22" s="81">
        <v>17754</v>
      </c>
      <c r="C22" s="80">
        <v>41</v>
      </c>
      <c r="D22" s="82"/>
      <c r="E22" s="90">
        <v>96106157</v>
      </c>
      <c r="F22" s="91">
        <f t="shared" si="0"/>
        <v>17754</v>
      </c>
      <c r="G22" s="80">
        <v>214</v>
      </c>
      <c r="H22" s="90">
        <v>387291447</v>
      </c>
    </row>
    <row r="23" spans="1:8" ht="30" customHeight="1" x14ac:dyDescent="0.25">
      <c r="A23" s="96" t="s">
        <v>73</v>
      </c>
      <c r="B23" s="81">
        <v>130883</v>
      </c>
      <c r="C23" s="82">
        <v>1213</v>
      </c>
      <c r="D23" s="82"/>
      <c r="E23" s="90">
        <v>573873572</v>
      </c>
      <c r="F23" s="91">
        <f t="shared" si="0"/>
        <v>130883</v>
      </c>
      <c r="G23" s="82">
        <v>4293</v>
      </c>
      <c r="H23" s="90">
        <v>2253957921</v>
      </c>
    </row>
    <row r="24" spans="1:8" ht="30" customHeight="1" x14ac:dyDescent="0.25">
      <c r="A24" s="55" t="s">
        <v>13</v>
      </c>
      <c r="B24" s="97">
        <f>SUM(B25:B26)</f>
        <v>1796</v>
      </c>
      <c r="C24" s="98"/>
      <c r="D24" s="98"/>
      <c r="E24" s="99">
        <f>SUM(E25:E26)</f>
        <v>130298370</v>
      </c>
      <c r="F24" s="97">
        <f>SUM(F25:F26)</f>
        <v>7824</v>
      </c>
      <c r="G24" s="100"/>
      <c r="H24" s="99">
        <f>SUM(H25:H26)</f>
        <v>526681548</v>
      </c>
    </row>
    <row r="25" spans="1:8" ht="30" customHeight="1" x14ac:dyDescent="0.25">
      <c r="A25" s="96" t="s">
        <v>74</v>
      </c>
      <c r="B25" s="81">
        <v>793</v>
      </c>
      <c r="C25" s="82"/>
      <c r="D25" s="82"/>
      <c r="E25" s="90">
        <v>31840320</v>
      </c>
      <c r="F25" s="81">
        <v>4170</v>
      </c>
      <c r="G25" s="82"/>
      <c r="H25" s="77">
        <v>167137098</v>
      </c>
    </row>
    <row r="26" spans="1:8" ht="30" customHeight="1" thickBot="1" x14ac:dyDescent="0.3">
      <c r="A26" s="101" t="s">
        <v>75</v>
      </c>
      <c r="B26" s="88">
        <v>1003</v>
      </c>
      <c r="C26" s="85"/>
      <c r="D26" s="85"/>
      <c r="E26" s="102">
        <v>98458050</v>
      </c>
      <c r="F26" s="88">
        <v>3654</v>
      </c>
      <c r="G26" s="85"/>
      <c r="H26" s="87">
        <v>359544450</v>
      </c>
    </row>
    <row r="27" spans="1:8" s="104" customFormat="1" ht="21" customHeight="1" thickTop="1" x14ac:dyDescent="0.25">
      <c r="A27" s="58" t="s">
        <v>129</v>
      </c>
      <c r="B27" s="103"/>
      <c r="C27" s="103"/>
      <c r="D27" s="103"/>
      <c r="E27" s="103"/>
      <c r="F27" s="103"/>
      <c r="G27" s="103"/>
      <c r="H27" s="103"/>
    </row>
    <row r="28" spans="1:8" s="104" customFormat="1" ht="21" customHeight="1" x14ac:dyDescent="0.25">
      <c r="A28" s="58" t="s">
        <v>76</v>
      </c>
      <c r="B28" s="103"/>
      <c r="C28" s="103"/>
      <c r="D28" s="103"/>
      <c r="E28" s="103"/>
      <c r="F28" s="103"/>
      <c r="G28" s="103"/>
      <c r="H28" s="103"/>
    </row>
    <row r="29" spans="1:8" s="104" customFormat="1" ht="21" customHeight="1" x14ac:dyDescent="0.25">
      <c r="A29" s="58" t="s">
        <v>67</v>
      </c>
      <c r="B29" s="103"/>
      <c r="C29" s="103"/>
      <c r="D29" s="103"/>
      <c r="E29" s="103"/>
      <c r="F29" s="103"/>
      <c r="G29" s="103"/>
      <c r="H29" s="103"/>
    </row>
    <row r="30" spans="1:8" s="104" customFormat="1" ht="21" customHeight="1" x14ac:dyDescent="0.25">
      <c r="A30" s="58" t="s">
        <v>116</v>
      </c>
      <c r="B30" s="103"/>
      <c r="C30" s="103"/>
      <c r="D30" s="103"/>
      <c r="E30" s="103"/>
      <c r="F30" s="103"/>
      <c r="G30" s="103"/>
      <c r="H30" s="103"/>
    </row>
    <row r="31" spans="1:8" s="104" customFormat="1" ht="21" customHeight="1" x14ac:dyDescent="0.25">
      <c r="A31" s="58" t="s">
        <v>117</v>
      </c>
      <c r="B31" s="103"/>
      <c r="C31" s="103"/>
      <c r="D31" s="103"/>
      <c r="E31" s="103"/>
      <c r="F31" s="103"/>
      <c r="G31" s="103"/>
      <c r="H31" s="103"/>
    </row>
    <row r="32" spans="1:8" s="104" customFormat="1" ht="21" customHeight="1" x14ac:dyDescent="0.25">
      <c r="A32" s="123" t="s">
        <v>131</v>
      </c>
      <c r="B32" s="103"/>
      <c r="C32" s="103"/>
      <c r="D32" s="103"/>
      <c r="E32" s="103"/>
      <c r="F32" s="103"/>
      <c r="G32" s="103"/>
      <c r="H32" s="103"/>
    </row>
    <row r="33" spans="1:1025" s="61" customFormat="1" ht="21" customHeight="1" x14ac:dyDescent="0.25">
      <c r="A33" s="147" t="s">
        <v>118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22" t="s">
        <v>106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&amp;C&amp;"微軟正黑體,粗體"&amp;16勞工保險局114年4月統計提要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2025-06-05T07:21:50Z</dcterms:modified>
  <dc:language/>
</cp:coreProperties>
</file>