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B7F6853A-9CDD-4681-A804-8D76E376D5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<sst xmlns="http://schemas.openxmlformats.org/spreadsheetml/2006/main" count="307" uniqueCount="138">
  <si>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</si>
  <si>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</si>
  <si>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</si>
  <si>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</si>
  <si>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</si>
  <si>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</si>
  <si>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</si>
  <si>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</si>
  <si>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</si>
  <si>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</si>
  <si>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</si>
  <si>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</si>
  <si>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</si>
  <si>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</si>
  <si>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</si>
  <si>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</si>
  <si>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</si>
  <si>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</si>
  <si>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</si>
  <si>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</si>
  <si>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</si>
  <si>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</si>
  <si>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</si>
  <si>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</si>
  <si>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</si>
  <si>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</si>
  <si>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</si>
  <si>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</si>
  <si>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</si>
  <si>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</si>
  <si>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</si>
  <si>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</si>
  <si>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</si>
  <si>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</si>
  <si>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</si>
  <si>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</si>
  <si>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</si>
  <si>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</si>
  <si>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</si>
  <si>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</si>
  <si>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</si>
  <si>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</si>
  <si>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</si>
  <si>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</si>
  <si>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</si>
  <si>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</si>
  <si>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</si>
  <si>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</si>
  <si>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</si>
  <si>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</si>
  <si>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</si>
  <si>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</si>
  <si>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</si>
  <si>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</si>
  <si>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</si>
  <si>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</si>
  <si>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</si>
  <si>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</si>
  <si>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</si>
  <si>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</si>
  <si>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</si>
  <si>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</si>
  <si>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</si>
  <si>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</si>
  <si>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</si>
  <si>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</si>
  <si>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</si>
  <si>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</si>
  <si>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</si>
  <si>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</si>
  <si>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</si>
  <si>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</si>
  <si>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</si>
  <si>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</si>
  <si>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</si>
  <si>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</si>
  <si>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</si>
  <si>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</si>
  <si>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</si>
  <si>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</si>
  <si>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</si>
  <si>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</si>
  <si>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</si>
  <si>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</si>
  <si>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</si>
  <si>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</si>
  <si>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</si>
  <si>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</si>
  <si>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</si>
  <si>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</si>
  <si>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</si>
  <si>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</si>
  <si>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</si>
  <si>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</si>
  <si>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</si>
  <si>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</si>
  <si>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</si>
  <si>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</si>
  <si>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</si>
  <si>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</si>
  <si>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</si>
  <si>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</si>
  <si>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</si>
  <si>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</si>
  <si>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</si>
  <si>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</si>
  <si>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</si>
  <si>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</si>
  <si>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</si>
  <si>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</si>
  <si>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</si>
  <si>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</si>
  <si>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</si>
  <si>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</si>
  <si>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</si>
  <si>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</si>
  <si>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</si>
  <si>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</si>
  <si>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</si>
  <si>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</si>
  <si>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</si>
  <si>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</si>
  <si>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</si>
  <si>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</si>
  <si>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</si>
  <si>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</si>
  <si>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</si>
  <si>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</si>
  <si>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</si>
  <si>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</si>
  <si>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1,879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10,070,512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89,091,846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</si>
  <si>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607,092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</si>
  <si>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</si>
  <si>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</si>
  <si>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7,699,900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1,332,618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5.73 %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</si>
  <si>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9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</si>
  <si>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9.74%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</si>
  <si>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1,089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420,716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3,895,604</t>
    </r>
    <r>
      <rPr>
        <sz val="12"/>
        <rFont val="微軟正黑體"/>
        <family val="2"/>
        <charset val="136"/>
      </rPr>
      <t>元；首發件數不含勞併國。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</si>
</sst>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20" fillId="0" borderId="0" xfId="0" applyFont="1">
      <alignment vertical="center"/>
    </xf>
    <xf numFmtId="0" fontId="10" fillId="0" borderId="0" xfId="0" applyFo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48" t="s">
        <v>0</v>
      </c>
      <c r="B1" s="149"/>
      <c r="C1" s="149"/>
      <c r="D1" s="149"/>
      <c r="E1" s="149"/>
      <c r="F1" s="149"/>
      <c r="G1" s="150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51" t="s">
        <v>1</v>
      </c>
      <c r="C2" s="151"/>
      <c r="D2" s="151"/>
      <c r="E2" s="151" t="s">
        <v>2</v>
      </c>
      <c r="F2" s="151"/>
      <c r="G2" s="151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4" t="s">
        <v>3</v>
      </c>
      <c r="B3" s="125" t="s">
        <v>4</v>
      </c>
      <c r="C3" s="126" t="s">
        <v>5</v>
      </c>
      <c r="D3" s="127" t="s">
        <v>6</v>
      </c>
      <c r="E3" s="125" t="s">
        <v>4</v>
      </c>
      <c r="F3" s="126" t="s">
        <v>5</v>
      </c>
      <c r="G3" s="127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622658</v>
      </c>
      <c r="C4" s="78"/>
      <c r="D4" s="79"/>
      <c r="E4" s="77">
        <f>B4</f>
        <v>622658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10530846</v>
      </c>
      <c r="D5" s="81"/>
      <c r="E5" s="80"/>
      <c r="F5" s="95">
        <f>C5</f>
        <v>10530846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36055</v>
      </c>
      <c r="E6" s="82"/>
      <c r="F6" s="82"/>
      <c r="G6" s="81">
        <v>35904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43884653729</v>
      </c>
      <c r="E7" s="82"/>
      <c r="F7" s="82"/>
      <c r="G7" s="81">
        <v>392287527239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52" t="s">
        <v>10</v>
      </c>
      <c r="B8" s="153" t="s">
        <v>11</v>
      </c>
      <c r="C8" s="154"/>
      <c r="D8" s="155" t="s">
        <v>6</v>
      </c>
      <c r="E8" s="153" t="s">
        <v>11</v>
      </c>
      <c r="F8" s="154"/>
      <c r="G8" s="155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52"/>
      <c r="B9" s="128"/>
      <c r="C9" s="129" t="s">
        <v>81</v>
      </c>
      <c r="D9" s="155"/>
      <c r="E9" s="128"/>
      <c r="F9" s="129" t="s">
        <v>81</v>
      </c>
      <c r="G9" s="155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2082456</v>
      </c>
      <c r="C10" s="84"/>
      <c r="D10" s="79">
        <f>D11+D12</f>
        <v>49678024023</v>
      </c>
      <c r="E10" s="96">
        <f>E11+E12</f>
        <v>2403638</v>
      </c>
      <c r="F10" s="84"/>
      <c r="G10" s="79">
        <f>G11+G12</f>
        <v>444747333578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37437</v>
      </c>
      <c r="C11" s="85"/>
      <c r="D11" s="98">
        <f>D13+D14+D16+D19+D22</f>
        <v>10533153590</v>
      </c>
      <c r="E11" s="97">
        <f>E13+E14+E16+E19+E22</f>
        <v>358619</v>
      </c>
      <c r="F11" s="85"/>
      <c r="G11" s="98">
        <f>G13+G14+G16+G19+G22</f>
        <v>101154443468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2045019</v>
      </c>
      <c r="C12" s="100">
        <f t="shared" si="0"/>
        <v>13999</v>
      </c>
      <c r="D12" s="101">
        <f t="shared" si="0"/>
        <v>39144870433</v>
      </c>
      <c r="E12" s="99">
        <f t="shared" si="0"/>
        <v>2045019</v>
      </c>
      <c r="F12" s="100">
        <f t="shared" si="0"/>
        <v>133487</v>
      </c>
      <c r="G12" s="101">
        <f t="shared" si="0"/>
        <v>343592890110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84</v>
      </c>
      <c r="B13" s="233">
        <v>6929</v>
      </c>
      <c r="C13" s="102"/>
      <c r="D13" s="234">
        <v>504724636</v>
      </c>
      <c r="E13" s="233">
        <v>67188</v>
      </c>
      <c r="F13" s="102"/>
      <c r="G13" s="234">
        <v>4888547455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9120</v>
      </c>
      <c r="C14" s="83"/>
      <c r="D14" s="104">
        <v>80913591</v>
      </c>
      <c r="E14" s="103">
        <v>85607</v>
      </c>
      <c r="F14" s="83"/>
      <c r="G14" s="104">
        <v>768837813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7582</v>
      </c>
      <c r="C15" s="83"/>
      <c r="D15" s="104">
        <f>D16+D17</f>
        <v>519079238</v>
      </c>
      <c r="E15" s="103">
        <f>E16+E17</f>
        <v>23151</v>
      </c>
      <c r="F15" s="83"/>
      <c r="G15" s="104">
        <f>G16+G17</f>
        <v>4321676594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2220</v>
      </c>
      <c r="C16" s="73"/>
      <c r="D16" s="86">
        <v>456419045</v>
      </c>
      <c r="E16" s="77">
        <v>17789</v>
      </c>
      <c r="F16" s="73"/>
      <c r="G16" s="86">
        <v>3764007153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85</v>
      </c>
      <c r="B17" s="77">
        <v>5362</v>
      </c>
      <c r="C17" s="73">
        <v>22</v>
      </c>
      <c r="D17" s="86">
        <v>62660193</v>
      </c>
      <c r="E17" s="77">
        <f>B17</f>
        <v>5362</v>
      </c>
      <c r="F17" s="73">
        <v>285</v>
      </c>
      <c r="G17" s="86">
        <v>557669441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86</v>
      </c>
      <c r="B18" s="103">
        <f>B19+B20</f>
        <v>1987443</v>
      </c>
      <c r="C18" s="83"/>
      <c r="D18" s="104">
        <f>D19+D20</f>
        <v>45514340630</v>
      </c>
      <c r="E18" s="103">
        <f>E19+E20</f>
        <v>2048941</v>
      </c>
      <c r="F18" s="83"/>
      <c r="G18" s="104">
        <f>G19+G20</f>
        <v>405618953693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7412</v>
      </c>
      <c r="C19" s="73"/>
      <c r="D19" s="86">
        <v>7199938465</v>
      </c>
      <c r="E19" s="77">
        <v>68910</v>
      </c>
      <c r="F19" s="73"/>
      <c r="G19" s="86">
        <v>69295046241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1980031</v>
      </c>
      <c r="C20" s="73">
        <v>13298</v>
      </c>
      <c r="D20" s="86">
        <v>38314402165</v>
      </c>
      <c r="E20" s="77">
        <f>B20</f>
        <v>1980031</v>
      </c>
      <c r="F20" s="73">
        <v>127020</v>
      </c>
      <c r="G20" s="86">
        <v>336323907452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71382</v>
      </c>
      <c r="C21" s="83"/>
      <c r="D21" s="104">
        <f>D22+D23</f>
        <v>3058965928</v>
      </c>
      <c r="E21" s="103">
        <f>E22+E23</f>
        <v>178751</v>
      </c>
      <c r="F21" s="83"/>
      <c r="G21" s="104">
        <f>G22+G23</f>
        <v>29149318023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11756</v>
      </c>
      <c r="C22" s="73"/>
      <c r="D22" s="86">
        <v>2291157853</v>
      </c>
      <c r="E22" s="77">
        <v>119125</v>
      </c>
      <c r="F22" s="73"/>
      <c r="G22" s="86">
        <v>22438004806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59626</v>
      </c>
      <c r="C23" s="235">
        <v>679</v>
      </c>
      <c r="D23" s="236">
        <v>767808075</v>
      </c>
      <c r="E23" s="106">
        <f>B23</f>
        <v>59626</v>
      </c>
      <c r="F23" s="235">
        <v>6182</v>
      </c>
      <c r="G23" s="236">
        <v>6711313217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44" t="s">
        <v>126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44" t="s">
        <v>130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103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105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106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verticalDpi="1200" r:id="rId1"/>
  <headerFooter>
    <oddHeader>&amp;C&amp;"微軟正黑體,粗體"&amp;16勞工保險局114年9月統計提要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85" zoomScaleNormal="85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48" t="s">
        <v>125</v>
      </c>
      <c r="B1" s="148"/>
      <c r="C1" s="149"/>
      <c r="D1" s="149"/>
      <c r="E1" s="149"/>
      <c r="F1" s="149"/>
      <c r="G1" s="149"/>
      <c r="H1" s="150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198"/>
      <c r="B2" s="199"/>
      <c r="C2" s="151" t="s">
        <v>1</v>
      </c>
      <c r="D2" s="151"/>
      <c r="E2" s="151"/>
      <c r="F2" s="151" t="s">
        <v>2</v>
      </c>
      <c r="G2" s="151"/>
      <c r="H2" s="151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200" t="s">
        <v>82</v>
      </c>
      <c r="B3" s="201"/>
      <c r="C3" s="142" t="s">
        <v>4</v>
      </c>
      <c r="D3" s="143" t="s">
        <v>5</v>
      </c>
      <c r="E3" s="141" t="s">
        <v>6</v>
      </c>
      <c r="F3" s="142" t="s">
        <v>4</v>
      </c>
      <c r="G3" s="143" t="s">
        <v>5</v>
      </c>
      <c r="H3" s="141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96" t="s">
        <v>63</v>
      </c>
      <c r="B4" s="197"/>
      <c r="C4" s="77">
        <v>866402</v>
      </c>
      <c r="D4" s="78"/>
      <c r="E4" s="79"/>
      <c r="F4" s="77">
        <f>C4</f>
        <v>866402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88" t="s">
        <v>87</v>
      </c>
      <c r="B5" s="189"/>
      <c r="C5" s="80"/>
      <c r="D5" s="95">
        <v>11348893</v>
      </c>
      <c r="E5" s="81"/>
      <c r="F5" s="80"/>
      <c r="G5" s="95">
        <f>D5</f>
        <v>11348893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88" t="s">
        <v>8</v>
      </c>
      <c r="B6" s="189"/>
      <c r="C6" s="82"/>
      <c r="D6" s="82"/>
      <c r="E6" s="81">
        <v>41527</v>
      </c>
      <c r="F6" s="82"/>
      <c r="G6" s="82"/>
      <c r="H6" s="81">
        <v>41219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90" t="s">
        <v>9</v>
      </c>
      <c r="B7" s="191"/>
      <c r="C7" s="82"/>
      <c r="D7" s="82"/>
      <c r="E7" s="81">
        <v>936339578</v>
      </c>
      <c r="F7" s="82"/>
      <c r="G7" s="82"/>
      <c r="H7" s="81">
        <v>8343876122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92" t="s">
        <v>88</v>
      </c>
      <c r="B8" s="193"/>
      <c r="C8" s="153" t="s">
        <v>11</v>
      </c>
      <c r="D8" s="154"/>
      <c r="E8" s="155" t="s">
        <v>6</v>
      </c>
      <c r="F8" s="153" t="s">
        <v>11</v>
      </c>
      <c r="G8" s="154"/>
      <c r="H8" s="155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94"/>
      <c r="B9" s="195"/>
      <c r="C9" s="128"/>
      <c r="D9" s="129" t="s">
        <v>81</v>
      </c>
      <c r="E9" s="155"/>
      <c r="F9" s="128"/>
      <c r="G9" s="129" t="s">
        <v>81</v>
      </c>
      <c r="H9" s="155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0" t="s">
        <v>12</v>
      </c>
      <c r="B10" s="181"/>
      <c r="C10" s="96">
        <f>C11+C12</f>
        <v>7814</v>
      </c>
      <c r="D10" s="84"/>
      <c r="E10" s="79">
        <f>E11+E12</f>
        <v>446449198</v>
      </c>
      <c r="F10" s="96">
        <f>F11+F12</f>
        <v>1544385</v>
      </c>
      <c r="G10" s="84"/>
      <c r="H10" s="79">
        <f>H11+H12</f>
        <v>6278262143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2" t="s">
        <v>13</v>
      </c>
      <c r="B11" s="183"/>
      <c r="C11" s="97">
        <f>C13+C15+C18+C20+C21</f>
        <v>4523</v>
      </c>
      <c r="D11" s="85"/>
      <c r="E11" s="98">
        <f>E13+E15+E18+E20+E21</f>
        <v>391834104</v>
      </c>
      <c r="F11" s="97">
        <f>F13+F15+F18+F20+F21</f>
        <v>1541094</v>
      </c>
      <c r="G11" s="85"/>
      <c r="H11" s="98">
        <f>H13+H15+H18+H20+H21</f>
        <v>5810261862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84" t="s">
        <v>14</v>
      </c>
      <c r="B12" s="185"/>
      <c r="C12" s="99">
        <f t="shared" ref="C12:H12" si="0">C16+C19</f>
        <v>3291</v>
      </c>
      <c r="D12" s="100">
        <f t="shared" si="0"/>
        <v>35</v>
      </c>
      <c r="E12" s="101">
        <f t="shared" si="0"/>
        <v>54615094</v>
      </c>
      <c r="F12" s="99">
        <f t="shared" si="0"/>
        <v>3291</v>
      </c>
      <c r="G12" s="100">
        <f t="shared" si="0"/>
        <v>356</v>
      </c>
      <c r="H12" s="101">
        <f t="shared" si="0"/>
        <v>468000281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86" t="s">
        <v>16</v>
      </c>
      <c r="B13" s="187"/>
      <c r="C13" s="237">
        <v>4359</v>
      </c>
      <c r="D13" s="87"/>
      <c r="E13" s="238">
        <v>294455446</v>
      </c>
      <c r="F13" s="237">
        <v>37522</v>
      </c>
      <c r="G13" s="87"/>
      <c r="H13" s="238">
        <v>2521200544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74" t="s">
        <v>89</v>
      </c>
      <c r="B14" s="175"/>
      <c r="C14" s="77">
        <f>C15+C16</f>
        <v>950</v>
      </c>
      <c r="D14" s="73"/>
      <c r="E14" s="86">
        <f>E15+E16</f>
        <v>57671153</v>
      </c>
      <c r="F14" s="77">
        <f>F15+F16</f>
        <v>1925</v>
      </c>
      <c r="G14" s="73"/>
      <c r="H14" s="86">
        <f>H15+H16</f>
        <v>532997115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76" t="s">
        <v>18</v>
      </c>
      <c r="B15" s="177"/>
      <c r="C15" s="77">
        <v>117</v>
      </c>
      <c r="D15" s="73"/>
      <c r="E15" s="86">
        <v>42907426</v>
      </c>
      <c r="F15" s="77">
        <v>1092</v>
      </c>
      <c r="G15" s="73"/>
      <c r="H15" s="86">
        <v>408692231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178" t="s">
        <v>90</v>
      </c>
      <c r="B16" s="179"/>
      <c r="C16" s="77">
        <v>833</v>
      </c>
      <c r="D16" s="73">
        <v>14</v>
      </c>
      <c r="E16" s="86">
        <v>14763727</v>
      </c>
      <c r="F16" s="77">
        <f>C16</f>
        <v>833</v>
      </c>
      <c r="G16" s="73">
        <v>95</v>
      </c>
      <c r="H16" s="86">
        <v>124304884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74" t="s">
        <v>20</v>
      </c>
      <c r="B17" s="175"/>
      <c r="C17" s="103">
        <f>C18+C19</f>
        <v>2504</v>
      </c>
      <c r="D17" s="83"/>
      <c r="E17" s="104">
        <f>E18+E19</f>
        <v>88221552</v>
      </c>
      <c r="F17" s="103">
        <f>F18+F19</f>
        <v>2903</v>
      </c>
      <c r="G17" s="83"/>
      <c r="H17" s="104">
        <f>H18+H19</f>
        <v>730082007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76" t="s">
        <v>18</v>
      </c>
      <c r="B18" s="177"/>
      <c r="C18" s="77">
        <v>46</v>
      </c>
      <c r="D18" s="73"/>
      <c r="E18" s="86">
        <v>48370185</v>
      </c>
      <c r="F18" s="77">
        <v>445</v>
      </c>
      <c r="G18" s="73"/>
      <c r="H18" s="86">
        <v>386386610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178" t="s">
        <v>90</v>
      </c>
      <c r="B19" s="179"/>
      <c r="C19" s="77">
        <v>2458</v>
      </c>
      <c r="D19" s="73">
        <v>21</v>
      </c>
      <c r="E19" s="86">
        <v>39851367</v>
      </c>
      <c r="F19" s="77">
        <f>C19</f>
        <v>2458</v>
      </c>
      <c r="G19" s="73">
        <v>261</v>
      </c>
      <c r="H19" s="86">
        <v>343695397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164" t="s">
        <v>91</v>
      </c>
      <c r="B20" s="165"/>
      <c r="C20" s="237">
        <v>1</v>
      </c>
      <c r="D20" s="87"/>
      <c r="E20" s="238">
        <v>719403</v>
      </c>
      <c r="F20" s="237">
        <v>11</v>
      </c>
      <c r="G20" s="87"/>
      <c r="H20" s="238">
        <v>4950695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166" t="s">
        <v>79</v>
      </c>
      <c r="B21" s="167"/>
      <c r="C21" s="239">
        <v>0</v>
      </c>
      <c r="D21" s="91"/>
      <c r="E21" s="240">
        <v>5381644</v>
      </c>
      <c r="F21" s="239">
        <v>1502024</v>
      </c>
      <c r="G21" s="91"/>
      <c r="H21" s="240">
        <v>2489031782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168" t="s">
        <v>92</v>
      </c>
      <c r="B22" s="169"/>
      <c r="C22" s="170" t="s">
        <v>11</v>
      </c>
      <c r="D22" s="171"/>
      <c r="E22" s="141" t="s">
        <v>6</v>
      </c>
      <c r="F22" s="170" t="s">
        <v>11</v>
      </c>
      <c r="G22" s="171"/>
      <c r="H22" s="141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72" t="s">
        <v>93</v>
      </c>
      <c r="B23" s="173"/>
      <c r="C23" s="107"/>
      <c r="D23" s="241">
        <v>0</v>
      </c>
      <c r="E23" s="242">
        <v>0</v>
      </c>
      <c r="F23" s="108"/>
      <c r="G23" s="241">
        <v>110686</v>
      </c>
      <c r="H23" s="242">
        <v>112897759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156" t="s">
        <v>94</v>
      </c>
      <c r="B24" s="109" t="s">
        <v>95</v>
      </c>
      <c r="C24" s="77"/>
      <c r="D24" s="110">
        <v>0</v>
      </c>
      <c r="E24" s="81">
        <v>0</v>
      </c>
      <c r="F24" s="73"/>
      <c r="G24" s="110">
        <v>7</v>
      </c>
      <c r="H24" s="81">
        <v>7740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157"/>
      <c r="B25" s="109" t="s">
        <v>96</v>
      </c>
      <c r="C25" s="80"/>
      <c r="D25" s="73">
        <v>3</v>
      </c>
      <c r="E25" s="81">
        <v>991425</v>
      </c>
      <c r="F25" s="110"/>
      <c r="G25" s="73">
        <v>20</v>
      </c>
      <c r="H25" s="81">
        <v>12125007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157"/>
      <c r="B26" s="109" t="s">
        <v>97</v>
      </c>
      <c r="C26" s="111"/>
      <c r="D26" s="82">
        <v>2</v>
      </c>
      <c r="E26" s="81">
        <v>5337000</v>
      </c>
      <c r="F26" s="82"/>
      <c r="G26" s="82">
        <v>6</v>
      </c>
      <c r="H26" s="81">
        <v>10245045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158"/>
      <c r="B27" s="109" t="s">
        <v>98</v>
      </c>
      <c r="C27" s="111"/>
      <c r="D27" s="82">
        <v>0</v>
      </c>
      <c r="E27" s="81">
        <v>26166</v>
      </c>
      <c r="F27" s="82"/>
      <c r="G27" s="82">
        <v>1</v>
      </c>
      <c r="H27" s="81">
        <v>209328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158"/>
      <c r="B28" s="109" t="s">
        <v>120</v>
      </c>
      <c r="C28" s="111"/>
      <c r="D28" s="82">
        <v>0</v>
      </c>
      <c r="E28" s="81">
        <v>0</v>
      </c>
      <c r="F28" s="82"/>
      <c r="G28" s="82">
        <v>0</v>
      </c>
      <c r="H28" s="81">
        <v>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159" t="s">
        <v>122</v>
      </c>
      <c r="B29" s="112" t="s">
        <v>99</v>
      </c>
      <c r="C29" s="113"/>
      <c r="D29" s="114">
        <v>649</v>
      </c>
      <c r="E29" s="243">
        <v>12267600</v>
      </c>
      <c r="F29" s="114"/>
      <c r="G29" s="114">
        <v>5751</v>
      </c>
      <c r="H29" s="243">
        <v>92404800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160"/>
      <c r="B30" s="115" t="s">
        <v>98</v>
      </c>
      <c r="C30" s="116"/>
      <c r="D30" s="117">
        <v>12</v>
      </c>
      <c r="E30" s="244">
        <v>3610908</v>
      </c>
      <c r="F30" s="117"/>
      <c r="G30" s="117">
        <v>76</v>
      </c>
      <c r="H30" s="244">
        <v>27814458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159" t="s">
        <v>123</v>
      </c>
      <c r="B31" s="109" t="s">
        <v>98</v>
      </c>
      <c r="C31" s="118"/>
      <c r="D31" s="82">
        <v>0</v>
      </c>
      <c r="E31" s="81">
        <v>209328</v>
      </c>
      <c r="F31" s="82"/>
      <c r="G31" s="82">
        <v>8</v>
      </c>
      <c r="H31" s="81">
        <v>1347549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161"/>
      <c r="B32" s="109" t="s">
        <v>100</v>
      </c>
      <c r="C32" s="118"/>
      <c r="D32" s="82">
        <v>1</v>
      </c>
      <c r="E32" s="81">
        <v>514620</v>
      </c>
      <c r="F32" s="82"/>
      <c r="G32" s="82">
        <v>16</v>
      </c>
      <c r="H32" s="81">
        <v>16983852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156"/>
      <c r="B33" s="109" t="s">
        <v>101</v>
      </c>
      <c r="C33" s="118"/>
      <c r="D33" s="82">
        <v>1</v>
      </c>
      <c r="E33" s="81">
        <v>1236150</v>
      </c>
      <c r="F33" s="82"/>
      <c r="G33" s="82">
        <v>22</v>
      </c>
      <c r="H33" s="81">
        <v>27400050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162" t="s">
        <v>102</v>
      </c>
      <c r="B34" s="163"/>
      <c r="C34" s="92"/>
      <c r="D34" s="94"/>
      <c r="E34" s="245">
        <v>1875450</v>
      </c>
      <c r="F34" s="94"/>
      <c r="G34" s="94"/>
      <c r="H34" s="245">
        <v>14591284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44" t="s">
        <v>132</v>
      </c>
      <c r="B35" s="121"/>
      <c r="C35" s="122"/>
    </row>
    <row r="36" spans="1:1006" x14ac:dyDescent="0.25">
      <c r="A36" s="144" t="s">
        <v>131</v>
      </c>
      <c r="B36" s="120"/>
      <c r="C36" s="122"/>
    </row>
    <row r="37" spans="1:1006" x14ac:dyDescent="0.25">
      <c r="A37" s="144" t="s">
        <v>124</v>
      </c>
      <c r="B37" s="121"/>
      <c r="C37" s="122"/>
    </row>
    <row r="38" spans="1:1006" x14ac:dyDescent="0.25">
      <c r="A38" s="75" t="s">
        <v>107</v>
      </c>
      <c r="B38" s="121"/>
      <c r="C38" s="122"/>
    </row>
    <row r="39" spans="1:1006" x14ac:dyDescent="0.25">
      <c r="A39" s="144"/>
    </row>
    <row r="40" spans="1:1006" x14ac:dyDescent="0.25">
      <c r="A40" s="75"/>
      <c r="B40" s="121"/>
      <c r="C40" s="122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verticalDpi="1200" r:id="rId1"/>
  <headerFooter>
    <oddHeader>&amp;C&amp;"微軟正黑體,粗體"&amp;16勞工保險局114年9月統計提要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03" t="s">
        <v>21</v>
      </c>
      <c r="B1" s="204"/>
      <c r="C1" s="204"/>
      <c r="D1" s="204"/>
      <c r="E1" s="204"/>
      <c r="F1" s="204"/>
      <c r="G1" s="205"/>
    </row>
    <row r="2" spans="1:7" ht="22.5" customHeight="1" thickTop="1" thickBot="1" x14ac:dyDescent="0.3">
      <c r="A2" s="3"/>
      <c r="B2" s="202" t="s">
        <v>1</v>
      </c>
      <c r="C2" s="202"/>
      <c r="D2" s="202"/>
      <c r="E2" s="202" t="s">
        <v>2</v>
      </c>
      <c r="F2" s="202"/>
      <c r="G2" s="202"/>
    </row>
    <row r="3" spans="1:7" ht="32.1" customHeight="1" thickTop="1" thickBot="1" x14ac:dyDescent="0.3">
      <c r="A3" s="130" t="s">
        <v>3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" customHeight="1" thickTop="1" x14ac:dyDescent="0.25">
      <c r="A4" s="4" t="s">
        <v>63</v>
      </c>
      <c r="B4" s="19">
        <v>584782</v>
      </c>
      <c r="C4" s="20"/>
      <c r="D4" s="7"/>
      <c r="E4" s="19">
        <f>B4</f>
        <v>584782</v>
      </c>
      <c r="F4" s="20"/>
      <c r="G4" s="7"/>
    </row>
    <row r="5" spans="1:7" ht="18" customHeight="1" x14ac:dyDescent="0.25">
      <c r="A5" s="8" t="s">
        <v>64</v>
      </c>
      <c r="B5" s="21"/>
      <c r="C5" s="22">
        <v>7477353</v>
      </c>
      <c r="D5" s="11"/>
      <c r="E5" s="21"/>
      <c r="F5" s="22">
        <f>C5</f>
        <v>7477353</v>
      </c>
      <c r="G5" s="11"/>
    </row>
    <row r="6" spans="1:7" ht="18" customHeight="1" x14ac:dyDescent="0.25">
      <c r="A6" s="8" t="s">
        <v>8</v>
      </c>
      <c r="B6" s="5"/>
      <c r="C6" s="10"/>
      <c r="D6" s="11">
        <v>37340</v>
      </c>
      <c r="E6" s="13"/>
      <c r="F6" s="13"/>
      <c r="G6" s="11">
        <v>37179</v>
      </c>
    </row>
    <row r="7" spans="1:7" ht="18" customHeight="1" thickBot="1" x14ac:dyDescent="0.3">
      <c r="A7" s="23" t="s">
        <v>9</v>
      </c>
      <c r="B7" s="24"/>
      <c r="C7" s="25"/>
      <c r="D7" s="14">
        <v>2813457786</v>
      </c>
      <c r="E7" s="26"/>
      <c r="F7" s="26"/>
      <c r="G7" s="14">
        <v>25084720709</v>
      </c>
    </row>
    <row r="8" spans="1:7" ht="19.5" customHeight="1" thickTop="1" thickBot="1" x14ac:dyDescent="0.3">
      <c r="A8" s="206" t="s">
        <v>10</v>
      </c>
      <c r="B8" s="208" t="s">
        <v>11</v>
      </c>
      <c r="C8" s="208"/>
      <c r="D8" s="208" t="s">
        <v>6</v>
      </c>
      <c r="E8" s="208" t="s">
        <v>11</v>
      </c>
      <c r="F8" s="210"/>
      <c r="G8" s="211" t="s">
        <v>6</v>
      </c>
    </row>
    <row r="9" spans="1:7" ht="17.25" thickBot="1" x14ac:dyDescent="0.3">
      <c r="A9" s="207"/>
      <c r="B9" s="134"/>
      <c r="C9" s="135" t="s">
        <v>22</v>
      </c>
      <c r="D9" s="209"/>
      <c r="E9" s="134"/>
      <c r="F9" s="140" t="s">
        <v>22</v>
      </c>
      <c r="G9" s="212"/>
    </row>
    <row r="10" spans="1:7" ht="18" customHeight="1" thickTop="1" x14ac:dyDescent="0.25">
      <c r="A10" s="27" t="s">
        <v>12</v>
      </c>
      <c r="B10" s="15">
        <f t="shared" ref="B10:G10" si="0">SUM(B11:B15)</f>
        <v>133482</v>
      </c>
      <c r="C10" s="16">
        <f t="shared" si="0"/>
        <v>30502</v>
      </c>
      <c r="D10" s="28">
        <f t="shared" si="0"/>
        <v>2032246856</v>
      </c>
      <c r="E10" s="15">
        <f t="shared" si="0"/>
        <v>1154500</v>
      </c>
      <c r="F10" s="16">
        <f t="shared" si="0"/>
        <v>257943</v>
      </c>
      <c r="G10" s="28">
        <f t="shared" si="0"/>
        <v>18765797681</v>
      </c>
    </row>
    <row r="11" spans="1:7" ht="18" customHeight="1" x14ac:dyDescent="0.25">
      <c r="A11" s="12" t="s">
        <v>23</v>
      </c>
      <c r="B11" s="5">
        <v>34917</v>
      </c>
      <c r="C11" s="10">
        <v>7497</v>
      </c>
      <c r="D11" s="17">
        <v>909469634</v>
      </c>
      <c r="E11" s="29">
        <v>322721</v>
      </c>
      <c r="F11" s="30">
        <v>67199</v>
      </c>
      <c r="G11" s="31">
        <v>8408173448</v>
      </c>
    </row>
    <row r="12" spans="1:7" ht="18" customHeight="1" x14ac:dyDescent="0.25">
      <c r="A12" s="12" t="s">
        <v>24</v>
      </c>
      <c r="B12" s="5">
        <v>3328</v>
      </c>
      <c r="C12" s="10">
        <f>B12</f>
        <v>3328</v>
      </c>
      <c r="D12" s="17">
        <v>194024519</v>
      </c>
      <c r="E12" s="5">
        <v>25522</v>
      </c>
      <c r="F12" s="10">
        <v>25522</v>
      </c>
      <c r="G12" s="17">
        <v>1500401751</v>
      </c>
    </row>
    <row r="13" spans="1:7" ht="18" customHeight="1" x14ac:dyDescent="0.25">
      <c r="A13" s="12" t="s">
        <v>25</v>
      </c>
      <c r="B13" s="5">
        <v>2194</v>
      </c>
      <c r="C13" s="10">
        <v>786</v>
      </c>
      <c r="D13" s="17">
        <v>55320885</v>
      </c>
      <c r="E13" s="5">
        <v>18630</v>
      </c>
      <c r="F13" s="10">
        <v>5768</v>
      </c>
      <c r="G13" s="17">
        <v>479622796</v>
      </c>
    </row>
    <row r="14" spans="1:7" ht="18" customHeight="1" x14ac:dyDescent="0.25">
      <c r="A14" s="12" t="s">
        <v>26</v>
      </c>
      <c r="B14" s="5">
        <v>36182</v>
      </c>
      <c r="C14" s="10">
        <v>6844</v>
      </c>
      <c r="D14" s="17">
        <v>823801512</v>
      </c>
      <c r="E14" s="5">
        <v>354557</v>
      </c>
      <c r="F14" s="10">
        <v>67639</v>
      </c>
      <c r="G14" s="17">
        <v>8005304425</v>
      </c>
    </row>
    <row r="15" spans="1:7" ht="18" customHeight="1" thickBot="1" x14ac:dyDescent="0.3">
      <c r="A15" s="32" t="s">
        <v>27</v>
      </c>
      <c r="B15" s="88">
        <v>56861</v>
      </c>
      <c r="C15" s="89">
        <v>12047</v>
      </c>
      <c r="D15" s="90">
        <v>49630306</v>
      </c>
      <c r="E15" s="88">
        <v>433070</v>
      </c>
      <c r="F15" s="89">
        <v>91815</v>
      </c>
      <c r="G15" s="90">
        <v>372295261</v>
      </c>
    </row>
    <row r="16" spans="1:7" ht="15.75" customHeight="1" thickTop="1" x14ac:dyDescent="0.25">
      <c r="A16" s="145" t="s">
        <v>133</v>
      </c>
    </row>
    <row r="17" spans="1:7" ht="15.75" customHeight="1" x14ac:dyDescent="0.25">
      <c r="A17" s="147"/>
    </row>
    <row r="18" spans="1:7" ht="9" hidden="1" customHeight="1" x14ac:dyDescent="0.25">
      <c r="A18" s="18"/>
    </row>
    <row r="19" spans="1:7" ht="23.1" customHeight="1" thickBot="1" x14ac:dyDescent="0.3">
      <c r="A19" s="203" t="s">
        <v>37</v>
      </c>
      <c r="B19" s="204"/>
      <c r="C19" s="204"/>
      <c r="D19" s="204"/>
      <c r="E19" s="204"/>
      <c r="F19" s="204"/>
      <c r="G19" s="205"/>
    </row>
    <row r="20" spans="1:7" ht="22.5" customHeight="1" thickTop="1" thickBot="1" x14ac:dyDescent="0.3">
      <c r="A20" s="3"/>
      <c r="B20" s="202" t="s">
        <v>1</v>
      </c>
      <c r="C20" s="202"/>
      <c r="D20" s="202"/>
      <c r="E20" s="202" t="s">
        <v>2</v>
      </c>
      <c r="F20" s="202"/>
      <c r="G20" s="202"/>
    </row>
    <row r="21" spans="1:7" ht="32.1" customHeight="1" thickTop="1" thickBot="1" x14ac:dyDescent="0.3">
      <c r="A21" s="130" t="s">
        <v>29</v>
      </c>
      <c r="B21" s="131" t="s">
        <v>4</v>
      </c>
      <c r="C21" s="132" t="s">
        <v>5</v>
      </c>
      <c r="D21" s="133" t="s">
        <v>6</v>
      </c>
      <c r="E21" s="131" t="s">
        <v>4</v>
      </c>
      <c r="F21" s="132" t="s">
        <v>5</v>
      </c>
      <c r="G21" s="133" t="s">
        <v>6</v>
      </c>
    </row>
    <row r="22" spans="1:7" ht="18" customHeight="1" thickTop="1" x14ac:dyDescent="0.25">
      <c r="A22" s="4" t="s">
        <v>65</v>
      </c>
      <c r="B22" s="15">
        <v>600334</v>
      </c>
      <c r="C22" s="6"/>
      <c r="D22" s="7"/>
      <c r="E22" s="15">
        <f>B22</f>
        <v>600334</v>
      </c>
      <c r="F22" s="6"/>
      <c r="G22" s="7"/>
    </row>
    <row r="23" spans="1:7" ht="18" customHeight="1" x14ac:dyDescent="0.25">
      <c r="A23" s="8" t="s">
        <v>66</v>
      </c>
      <c r="B23" s="9"/>
      <c r="C23" s="22">
        <v>7795538</v>
      </c>
      <c r="D23" s="11"/>
      <c r="E23" s="9"/>
      <c r="F23" s="22">
        <f>C23</f>
        <v>7795538</v>
      </c>
      <c r="G23" s="11"/>
    </row>
    <row r="24" spans="1:7" ht="18" customHeight="1" x14ac:dyDescent="0.25">
      <c r="A24" s="8" t="s">
        <v>75</v>
      </c>
      <c r="B24" s="21"/>
      <c r="C24" s="13"/>
      <c r="D24" s="11">
        <v>47468</v>
      </c>
      <c r="E24" s="21"/>
      <c r="F24" s="13"/>
      <c r="G24" s="11">
        <v>46989</v>
      </c>
    </row>
    <row r="25" spans="1:7" ht="18" customHeight="1" thickBot="1" x14ac:dyDescent="0.3">
      <c r="A25" s="23" t="s">
        <v>31</v>
      </c>
      <c r="B25" s="34"/>
      <c r="C25" s="26"/>
      <c r="D25" s="14">
        <v>27335556911</v>
      </c>
      <c r="E25" s="34"/>
      <c r="F25" s="26"/>
      <c r="G25" s="14">
        <v>240236783161</v>
      </c>
    </row>
    <row r="26" spans="1:7" ht="19.5" customHeight="1" thickTop="1" thickBot="1" x14ac:dyDescent="0.3">
      <c r="A26" s="213" t="s">
        <v>38</v>
      </c>
      <c r="B26" s="208" t="s">
        <v>11</v>
      </c>
      <c r="C26" s="210"/>
      <c r="D26" s="214" t="s">
        <v>6</v>
      </c>
      <c r="E26" s="208" t="s">
        <v>11</v>
      </c>
      <c r="F26" s="210"/>
      <c r="G26" s="214" t="s">
        <v>6</v>
      </c>
    </row>
    <row r="27" spans="1:7" ht="17.25" customHeight="1" thickTop="1" thickBot="1" x14ac:dyDescent="0.3">
      <c r="A27" s="213"/>
      <c r="B27" s="134"/>
      <c r="C27" s="140" t="s">
        <v>39</v>
      </c>
      <c r="D27" s="214"/>
      <c r="E27" s="134"/>
      <c r="F27" s="140" t="s">
        <v>39</v>
      </c>
      <c r="G27" s="214"/>
    </row>
    <row r="28" spans="1:7" ht="18" customHeight="1" thickTop="1" x14ac:dyDescent="0.25">
      <c r="A28" s="27" t="s">
        <v>33</v>
      </c>
      <c r="B28" s="35">
        <f t="shared" ref="B28:G28" si="1">SUM(B29:B32)</f>
        <v>13357</v>
      </c>
      <c r="C28" s="36">
        <f t="shared" si="1"/>
        <v>872</v>
      </c>
      <c r="D28" s="36">
        <f t="shared" si="1"/>
        <v>4507491792</v>
      </c>
      <c r="E28" s="35">
        <f t="shared" si="1"/>
        <v>151043</v>
      </c>
      <c r="F28" s="36">
        <f t="shared" si="1"/>
        <v>8757</v>
      </c>
      <c r="G28" s="37">
        <f t="shared" si="1"/>
        <v>50960116832</v>
      </c>
    </row>
    <row r="29" spans="1:7" ht="18" customHeight="1" x14ac:dyDescent="0.25">
      <c r="A29" s="12" t="s">
        <v>40</v>
      </c>
      <c r="B29" s="29">
        <v>7547</v>
      </c>
      <c r="C29" s="30"/>
      <c r="D29" s="31">
        <v>3645514906</v>
      </c>
      <c r="E29" s="29">
        <v>77672</v>
      </c>
      <c r="F29" s="30"/>
      <c r="G29" s="31">
        <v>41720440136</v>
      </c>
    </row>
    <row r="30" spans="1:7" ht="18" customHeight="1" x14ac:dyDescent="0.25">
      <c r="A30" s="12" t="s">
        <v>41</v>
      </c>
      <c r="B30" s="5">
        <v>2195</v>
      </c>
      <c r="C30" s="10"/>
      <c r="D30" s="17">
        <v>660133846</v>
      </c>
      <c r="E30" s="5">
        <v>15728</v>
      </c>
      <c r="F30" s="10"/>
      <c r="G30" s="17">
        <v>5615552588</v>
      </c>
    </row>
    <row r="31" spans="1:7" ht="18" customHeight="1" x14ac:dyDescent="0.25">
      <c r="A31" s="12" t="s">
        <v>42</v>
      </c>
      <c r="B31" s="5">
        <v>2743</v>
      </c>
      <c r="C31" s="10"/>
      <c r="D31" s="17">
        <v>196684687</v>
      </c>
      <c r="E31" s="5">
        <v>24846</v>
      </c>
      <c r="F31" s="10"/>
      <c r="G31" s="17">
        <v>1927702625</v>
      </c>
    </row>
    <row r="32" spans="1:7" ht="18" customHeight="1" thickBot="1" x14ac:dyDescent="0.3">
      <c r="A32" s="32" t="s">
        <v>129</v>
      </c>
      <c r="B32" s="24">
        <v>872</v>
      </c>
      <c r="C32" s="25">
        <v>872</v>
      </c>
      <c r="D32" s="33">
        <v>5158353</v>
      </c>
      <c r="E32" s="24">
        <v>32797</v>
      </c>
      <c r="F32" s="25">
        <v>8757</v>
      </c>
      <c r="G32" s="33">
        <v>1696421483</v>
      </c>
    </row>
    <row r="33" spans="1:1006" ht="15.75" customHeight="1" thickTop="1" x14ac:dyDescent="0.25">
      <c r="A33" s="146" t="s">
        <v>134</v>
      </c>
    </row>
    <row r="34" spans="1:1006" ht="15.75" customHeight="1" x14ac:dyDescent="0.25">
      <c r="A34" s="145" t="s">
        <v>128</v>
      </c>
    </row>
    <row r="35" spans="1:1006" ht="15.75" customHeight="1" x14ac:dyDescent="0.25">
      <c r="A35" s="144" t="s">
        <v>135</v>
      </c>
    </row>
    <row r="36" spans="1:1006" s="76" customFormat="1" ht="15.75" customHeight="1" x14ac:dyDescent="0.25">
      <c r="A36" s="75" t="s">
        <v>107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hidden="1" customHeight="1" x14ac:dyDescent="0.25">
      <c r="A37" s="75"/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13.5" customHeight="1" x14ac:dyDescent="0.25">
      <c r="A38" s="65"/>
    </row>
    <row r="39" spans="1:1006" ht="23.1" customHeight="1" thickBot="1" x14ac:dyDescent="0.3">
      <c r="A39" s="203" t="s">
        <v>28</v>
      </c>
      <c r="B39" s="204"/>
      <c r="C39" s="204"/>
      <c r="D39" s="204"/>
      <c r="E39" s="204"/>
      <c r="F39" s="204"/>
      <c r="G39" s="205"/>
    </row>
    <row r="40" spans="1:1006" ht="22.5" customHeight="1" thickTop="1" thickBot="1" x14ac:dyDescent="0.3">
      <c r="A40" s="51"/>
      <c r="B40" s="202" t="s">
        <v>1</v>
      </c>
      <c r="C40" s="202"/>
      <c r="D40" s="202"/>
      <c r="E40" s="202" t="s">
        <v>2</v>
      </c>
      <c r="F40" s="202"/>
      <c r="G40" s="202"/>
    </row>
    <row r="41" spans="1:1006" ht="32.1" customHeight="1" thickTop="1" thickBot="1" x14ac:dyDescent="0.3">
      <c r="A41" s="130" t="s">
        <v>29</v>
      </c>
      <c r="B41" s="131" t="s">
        <v>4</v>
      </c>
      <c r="C41" s="132" t="s">
        <v>5</v>
      </c>
      <c r="D41" s="133" t="s">
        <v>6</v>
      </c>
      <c r="E41" s="131" t="s">
        <v>4</v>
      </c>
      <c r="F41" s="132" t="s">
        <v>5</v>
      </c>
      <c r="G41" s="133" t="s">
        <v>6</v>
      </c>
    </row>
    <row r="42" spans="1:1006" ht="18" customHeight="1" thickTop="1" x14ac:dyDescent="0.25">
      <c r="A42" s="4" t="s">
        <v>65</v>
      </c>
      <c r="B42" s="15">
        <v>606361</v>
      </c>
      <c r="C42" s="6"/>
      <c r="D42" s="7"/>
      <c r="E42" s="52">
        <f>B42</f>
        <v>606361</v>
      </c>
      <c r="F42" s="6"/>
      <c r="G42" s="37"/>
    </row>
    <row r="43" spans="1:1006" ht="18" customHeight="1" x14ac:dyDescent="0.25">
      <c r="A43" s="8" t="s">
        <v>66</v>
      </c>
      <c r="B43" s="9"/>
      <c r="C43" s="22">
        <v>8358473</v>
      </c>
      <c r="D43" s="11"/>
      <c r="E43" s="9"/>
      <c r="F43" s="22">
        <f>C43</f>
        <v>8358473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36928</v>
      </c>
      <c r="E44" s="29"/>
      <c r="F44" s="30"/>
      <c r="G44" s="31">
        <v>36752</v>
      </c>
    </row>
    <row r="45" spans="1:1006" ht="18" customHeight="1" x14ac:dyDescent="0.25">
      <c r="A45" s="23" t="s">
        <v>31</v>
      </c>
      <c r="B45" s="34"/>
      <c r="C45" s="26"/>
      <c r="D45" s="14">
        <v>76992682</v>
      </c>
      <c r="E45" s="34"/>
      <c r="F45" s="26"/>
      <c r="G45" s="14">
        <v>684268651</v>
      </c>
    </row>
    <row r="46" spans="1:1006" ht="32.1" customHeight="1" thickTop="1" thickBot="1" x14ac:dyDescent="0.3">
      <c r="A46" s="137" t="s">
        <v>32</v>
      </c>
      <c r="B46" s="131" t="s">
        <v>4</v>
      </c>
      <c r="C46" s="132" t="s">
        <v>5</v>
      </c>
      <c r="D46" s="133" t="s">
        <v>6</v>
      </c>
      <c r="E46" s="131" t="s">
        <v>4</v>
      </c>
      <c r="F46" s="132" t="s">
        <v>5</v>
      </c>
      <c r="G46" s="133" t="s">
        <v>6</v>
      </c>
    </row>
    <row r="47" spans="1:1006" ht="18" customHeight="1" thickTop="1" x14ac:dyDescent="0.25">
      <c r="A47" s="27" t="s">
        <v>33</v>
      </c>
      <c r="B47" s="35">
        <v>17</v>
      </c>
      <c r="C47" s="36">
        <v>103</v>
      </c>
      <c r="D47" s="36">
        <f>SUM(D48:D50)</f>
        <v>18186155</v>
      </c>
      <c r="E47" s="35">
        <v>166</v>
      </c>
      <c r="F47" s="36">
        <v>1723</v>
      </c>
      <c r="G47" s="37">
        <f>SUM(G48:G50)</f>
        <v>238899835</v>
      </c>
    </row>
    <row r="48" spans="1:1006" ht="18" customHeight="1" x14ac:dyDescent="0.25">
      <c r="A48" s="12" t="s">
        <v>34</v>
      </c>
      <c r="B48" s="29"/>
      <c r="C48" s="30">
        <v>88</v>
      </c>
      <c r="D48" s="31">
        <v>8903211</v>
      </c>
      <c r="E48" s="29"/>
      <c r="F48" s="30">
        <v>1393</v>
      </c>
      <c r="G48" s="31">
        <v>116473508</v>
      </c>
    </row>
    <row r="49" spans="1:7" ht="18" customHeight="1" x14ac:dyDescent="0.25">
      <c r="A49" s="12" t="s">
        <v>35</v>
      </c>
      <c r="B49" s="5"/>
      <c r="C49" s="10">
        <v>1</v>
      </c>
      <c r="D49" s="17">
        <v>141300</v>
      </c>
      <c r="E49" s="5"/>
      <c r="F49" s="10">
        <v>2</v>
      </c>
      <c r="G49" s="17">
        <v>417300</v>
      </c>
    </row>
    <row r="50" spans="1:7" ht="18" customHeight="1" thickBot="1" x14ac:dyDescent="0.3">
      <c r="A50" s="32" t="s">
        <v>36</v>
      </c>
      <c r="B50" s="24"/>
      <c r="C50" s="25">
        <v>97</v>
      </c>
      <c r="D50" s="33">
        <v>9141644</v>
      </c>
      <c r="E50" s="24"/>
      <c r="F50" s="25">
        <v>1628</v>
      </c>
      <c r="G50" s="33">
        <v>122009027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117</v>
      </c>
    </row>
    <row r="53" spans="1:7" ht="15.95" customHeight="1" x14ac:dyDescent="0.25">
      <c r="A53" s="65"/>
    </row>
  </sheetData>
  <mergeCells count="19">
    <mergeCell ref="D26:D27"/>
    <mergeCell ref="E26:F26"/>
    <mergeCell ref="G26:G27"/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&amp;C&amp;"微軟正黑體,粗體"&amp;16勞工保險局114年9月統計提要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03" t="s">
        <v>43</v>
      </c>
      <c r="B1" s="204"/>
      <c r="C1" s="204"/>
      <c r="D1" s="204"/>
      <c r="E1" s="204"/>
      <c r="F1" s="204"/>
      <c r="G1" s="205"/>
    </row>
    <row r="2" spans="1:7" ht="22.5" customHeight="1" thickTop="1" thickBot="1" x14ac:dyDescent="0.3">
      <c r="A2" s="119"/>
      <c r="B2" s="202" t="s">
        <v>1</v>
      </c>
      <c r="C2" s="202"/>
      <c r="D2" s="202"/>
      <c r="E2" s="202" t="s">
        <v>2</v>
      </c>
      <c r="F2" s="202"/>
      <c r="G2" s="202"/>
    </row>
    <row r="3" spans="1:7" ht="32.25" customHeight="1" thickTop="1" thickBot="1" x14ac:dyDescent="0.3">
      <c r="A3" s="130" t="s">
        <v>82</v>
      </c>
      <c r="B3" s="131" t="s">
        <v>4</v>
      </c>
      <c r="C3" s="132" t="s">
        <v>5</v>
      </c>
      <c r="D3" s="133" t="s">
        <v>6</v>
      </c>
      <c r="E3" s="131" t="s">
        <v>4</v>
      </c>
      <c r="F3" s="132" t="s">
        <v>5</v>
      </c>
      <c r="G3" s="133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836912</v>
      </c>
      <c r="D5" s="31"/>
      <c r="E5" s="29"/>
      <c r="F5" s="22">
        <f>C5</f>
        <v>836912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435177708</v>
      </c>
      <c r="E6" s="26"/>
      <c r="F6" s="26"/>
      <c r="G6" s="14">
        <v>3974692007</v>
      </c>
    </row>
    <row r="7" spans="1:7" ht="25.35" customHeight="1" thickTop="1" thickBot="1" x14ac:dyDescent="0.3">
      <c r="A7" s="137" t="s">
        <v>10</v>
      </c>
      <c r="B7" s="215" t="s">
        <v>11</v>
      </c>
      <c r="C7" s="216"/>
      <c r="D7" s="138" t="s">
        <v>6</v>
      </c>
      <c r="E7" s="215" t="s">
        <v>11</v>
      </c>
      <c r="F7" s="216"/>
      <c r="G7" s="138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2694</v>
      </c>
      <c r="D8" s="56">
        <f>SUM(D9:D11)</f>
        <v>739506800</v>
      </c>
      <c r="E8" s="57"/>
      <c r="F8" s="16">
        <f>SUM(F9:F11)</f>
        <v>28175</v>
      </c>
      <c r="G8" s="56">
        <f>SUM(G9:G11)</f>
        <v>7864421000</v>
      </c>
    </row>
    <row r="9" spans="1:7" ht="18.95" customHeight="1" x14ac:dyDescent="0.25">
      <c r="A9" s="12" t="s">
        <v>15</v>
      </c>
      <c r="B9" s="58"/>
      <c r="C9" s="30">
        <v>121</v>
      </c>
      <c r="D9" s="31">
        <v>7609200</v>
      </c>
      <c r="E9" s="29"/>
      <c r="F9" s="30">
        <v>1265</v>
      </c>
      <c r="G9" s="31">
        <v>79274400</v>
      </c>
    </row>
    <row r="10" spans="1:7" ht="18.95" customHeight="1" x14ac:dyDescent="0.25">
      <c r="A10" s="12" t="s">
        <v>44</v>
      </c>
      <c r="B10" s="58"/>
      <c r="C10" s="41">
        <v>339</v>
      </c>
      <c r="D10" s="54">
        <v>48446600</v>
      </c>
      <c r="E10" s="58"/>
      <c r="F10" s="41">
        <v>2822</v>
      </c>
      <c r="G10" s="54">
        <v>417431600</v>
      </c>
    </row>
    <row r="11" spans="1:7" ht="18.95" customHeight="1" thickBot="1" x14ac:dyDescent="0.3">
      <c r="A11" s="32" t="s">
        <v>45</v>
      </c>
      <c r="B11" s="59"/>
      <c r="C11" s="25">
        <v>2234</v>
      </c>
      <c r="D11" s="53">
        <v>683451000</v>
      </c>
      <c r="E11" s="59"/>
      <c r="F11" s="25">
        <v>24088</v>
      </c>
      <c r="G11" s="53">
        <v>7367715000</v>
      </c>
    </row>
    <row r="12" spans="1:7" ht="16.350000000000001" customHeight="1" thickTop="1" x14ac:dyDescent="0.25">
      <c r="A12" s="145" t="s">
        <v>118</v>
      </c>
    </row>
    <row r="13" spans="1:7" ht="13.5" customHeight="1" x14ac:dyDescent="0.25">
      <c r="A13" s="65"/>
    </row>
    <row r="14" spans="1:7" ht="22.5" customHeight="1" thickBot="1" x14ac:dyDescent="0.3">
      <c r="A14" s="203" t="s">
        <v>72</v>
      </c>
      <c r="B14" s="204"/>
      <c r="C14" s="204"/>
      <c r="D14" s="204"/>
      <c r="E14" s="204"/>
      <c r="F14" s="204"/>
      <c r="G14" s="205"/>
    </row>
    <row r="15" spans="1:7" ht="22.5" customHeight="1" thickTop="1" thickBot="1" x14ac:dyDescent="0.3">
      <c r="A15" s="119"/>
      <c r="B15" s="202" t="s">
        <v>1</v>
      </c>
      <c r="C15" s="202"/>
      <c r="D15" s="202"/>
      <c r="E15" s="202" t="s">
        <v>73</v>
      </c>
      <c r="F15" s="202"/>
      <c r="G15" s="202"/>
    </row>
    <row r="16" spans="1:7" ht="32.25" customHeight="1" thickTop="1" thickBot="1" x14ac:dyDescent="0.3">
      <c r="A16" s="130" t="s">
        <v>82</v>
      </c>
      <c r="B16" s="131" t="s">
        <v>4</v>
      </c>
      <c r="C16" s="132" t="s">
        <v>5</v>
      </c>
      <c r="D16" s="133" t="s">
        <v>6</v>
      </c>
      <c r="E16" s="131" t="s">
        <v>4</v>
      </c>
      <c r="F16" s="132" t="s">
        <v>5</v>
      </c>
      <c r="G16" s="133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351893</v>
      </c>
      <c r="D18" s="31"/>
      <c r="E18" s="29"/>
      <c r="F18" s="22">
        <f>C18</f>
        <v>351893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13698944</v>
      </c>
      <c r="E19" s="26"/>
      <c r="F19" s="26"/>
      <c r="G19" s="14">
        <v>122173204</v>
      </c>
    </row>
    <row r="20" spans="1:7" ht="25.35" customHeight="1" thickTop="1" thickBot="1" x14ac:dyDescent="0.3">
      <c r="A20" s="137" t="s">
        <v>10</v>
      </c>
      <c r="B20" s="215" t="s">
        <v>11</v>
      </c>
      <c r="C20" s="216"/>
      <c r="D20" s="138" t="s">
        <v>6</v>
      </c>
      <c r="E20" s="215" t="s">
        <v>11</v>
      </c>
      <c r="F20" s="216"/>
      <c r="G20" s="138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280</v>
      </c>
      <c r="D21" s="56">
        <f>SUM(D22:D24)</f>
        <v>9616938</v>
      </c>
      <c r="E21" s="57"/>
      <c r="F21" s="16">
        <f>SUM(F22:F24)</f>
        <v>2260</v>
      </c>
      <c r="G21" s="56">
        <f>SUM(G22:G24)</f>
        <v>89505878</v>
      </c>
    </row>
    <row r="22" spans="1:7" ht="18.95" customHeight="1" x14ac:dyDescent="0.25">
      <c r="A22" s="12" t="s">
        <v>80</v>
      </c>
      <c r="B22" s="58"/>
      <c r="C22" s="30">
        <v>275</v>
      </c>
      <c r="D22" s="31">
        <v>8464338</v>
      </c>
      <c r="E22" s="29"/>
      <c r="F22" s="30">
        <v>2200</v>
      </c>
      <c r="G22" s="31">
        <v>65423678</v>
      </c>
    </row>
    <row r="23" spans="1:7" ht="18.95" customHeight="1" x14ac:dyDescent="0.25">
      <c r="A23" s="12" t="s">
        <v>44</v>
      </c>
      <c r="B23" s="58"/>
      <c r="C23" s="41">
        <v>4</v>
      </c>
      <c r="D23" s="54">
        <v>540600</v>
      </c>
      <c r="E23" s="58"/>
      <c r="F23" s="41">
        <v>26</v>
      </c>
      <c r="G23" s="54">
        <v>3274200</v>
      </c>
    </row>
    <row r="24" spans="1:7" ht="18.95" customHeight="1" thickBot="1" x14ac:dyDescent="0.3">
      <c r="A24" s="32" t="s">
        <v>45</v>
      </c>
      <c r="B24" s="59"/>
      <c r="C24" s="25">
        <v>1</v>
      </c>
      <c r="D24" s="53">
        <v>612000</v>
      </c>
      <c r="E24" s="59"/>
      <c r="F24" s="25">
        <v>34</v>
      </c>
      <c r="G24" s="53">
        <v>20808000</v>
      </c>
    </row>
    <row r="25" spans="1:7" ht="16.350000000000001" customHeight="1" thickTop="1" x14ac:dyDescent="0.25">
      <c r="A25" s="145" t="s">
        <v>119</v>
      </c>
    </row>
    <row r="26" spans="1:7" ht="13.5" customHeight="1" x14ac:dyDescent="0.25"/>
    <row r="27" spans="1:7" ht="22.5" customHeight="1" thickBot="1" x14ac:dyDescent="0.3">
      <c r="A27" s="203" t="s">
        <v>76</v>
      </c>
      <c r="B27" s="204"/>
      <c r="C27" s="204"/>
      <c r="D27" s="204"/>
      <c r="E27" s="204"/>
      <c r="F27" s="204"/>
      <c r="G27" s="205"/>
    </row>
    <row r="28" spans="1:7" ht="22.5" customHeight="1" thickTop="1" thickBot="1" x14ac:dyDescent="0.3">
      <c r="A28" s="119"/>
      <c r="B28" s="202" t="s">
        <v>1</v>
      </c>
      <c r="C28" s="202"/>
      <c r="D28" s="202"/>
      <c r="E28" s="202" t="s">
        <v>2</v>
      </c>
      <c r="F28" s="202"/>
      <c r="G28" s="202"/>
    </row>
    <row r="29" spans="1:7" ht="32.25" customHeight="1" thickTop="1" thickBot="1" x14ac:dyDescent="0.3">
      <c r="A29" s="130" t="s">
        <v>29</v>
      </c>
      <c r="B29" s="131" t="s">
        <v>4</v>
      </c>
      <c r="C29" s="132" t="s">
        <v>5</v>
      </c>
      <c r="D29" s="133" t="s">
        <v>6</v>
      </c>
      <c r="E29" s="131" t="s">
        <v>4</v>
      </c>
      <c r="F29" s="132" t="s">
        <v>5</v>
      </c>
      <c r="G29" s="133" t="s">
        <v>6</v>
      </c>
    </row>
    <row r="30" spans="1:7" ht="18.95" customHeight="1" thickTop="1" x14ac:dyDescent="0.25">
      <c r="A30" s="4" t="s">
        <v>78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90234</v>
      </c>
      <c r="D31" s="31"/>
      <c r="E31" s="9"/>
      <c r="F31" s="22">
        <f>C31</f>
        <v>90234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497781377</v>
      </c>
      <c r="E32" s="34"/>
      <c r="F32" s="26"/>
      <c r="G32" s="14">
        <v>4490359211</v>
      </c>
    </row>
    <row r="33" spans="1:1006" ht="19.5" customHeight="1" thickTop="1" thickBot="1" x14ac:dyDescent="0.3">
      <c r="A33" s="213" t="s">
        <v>38</v>
      </c>
      <c r="B33" s="208" t="s">
        <v>110</v>
      </c>
      <c r="C33" s="210"/>
      <c r="D33" s="214" t="s">
        <v>6</v>
      </c>
      <c r="E33" s="208" t="s">
        <v>11</v>
      </c>
      <c r="F33" s="210"/>
      <c r="G33" s="214" t="s">
        <v>6</v>
      </c>
    </row>
    <row r="34" spans="1:1006" ht="17.25" customHeight="1" thickTop="1" thickBot="1" x14ac:dyDescent="0.3">
      <c r="A34" s="213"/>
      <c r="B34" s="134"/>
      <c r="C34" s="136" t="s">
        <v>39</v>
      </c>
      <c r="D34" s="214"/>
      <c r="E34" s="134"/>
      <c r="F34" s="140" t="s">
        <v>39</v>
      </c>
      <c r="G34" s="214"/>
    </row>
    <row r="35" spans="1:1006" ht="18.95" customHeight="1" thickTop="1" x14ac:dyDescent="0.25">
      <c r="A35" s="27" t="s">
        <v>33</v>
      </c>
      <c r="B35" s="35">
        <f t="shared" ref="B35:G35" si="0">SUM(B36:B37)</f>
        <v>14786</v>
      </c>
      <c r="C35" s="36">
        <f t="shared" si="0"/>
        <v>412</v>
      </c>
      <c r="D35" s="36">
        <f t="shared" si="0"/>
        <v>22615264</v>
      </c>
      <c r="E35" s="35">
        <f t="shared" si="0"/>
        <v>15060</v>
      </c>
      <c r="F35" s="36">
        <f t="shared" si="0"/>
        <v>3617</v>
      </c>
      <c r="G35" s="37">
        <f t="shared" si="0"/>
        <v>167327383</v>
      </c>
    </row>
    <row r="36" spans="1:1006" ht="18.95" customHeight="1" x14ac:dyDescent="0.25">
      <c r="A36" s="12" t="s">
        <v>104</v>
      </c>
      <c r="B36" s="29">
        <v>14747</v>
      </c>
      <c r="C36" s="30">
        <v>412</v>
      </c>
      <c r="D36" s="31">
        <v>12824523</v>
      </c>
      <c r="E36" s="29">
        <v>14747</v>
      </c>
      <c r="F36" s="30">
        <v>3617</v>
      </c>
      <c r="G36" s="31">
        <v>96071644</v>
      </c>
    </row>
    <row r="37" spans="1:1006" ht="18.95" customHeight="1" thickBot="1" x14ac:dyDescent="0.3">
      <c r="A37" s="32" t="s">
        <v>77</v>
      </c>
      <c r="B37" s="59">
        <v>39</v>
      </c>
      <c r="C37" s="25"/>
      <c r="D37" s="53">
        <v>9790741</v>
      </c>
      <c r="E37" s="59">
        <v>313</v>
      </c>
      <c r="F37" s="25"/>
      <c r="G37" s="53">
        <v>71255739</v>
      </c>
    </row>
    <row r="38" spans="1:1006" ht="15.75" customHeight="1" thickTop="1" x14ac:dyDescent="0.25">
      <c r="A38" s="146" t="s">
        <v>136</v>
      </c>
    </row>
    <row r="39" spans="1:1006" s="76" customFormat="1" ht="15.75" customHeight="1" x14ac:dyDescent="0.25">
      <c r="A39" s="120" t="s">
        <v>108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109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03" t="s">
        <v>46</v>
      </c>
      <c r="B42" s="204"/>
      <c r="C42" s="204"/>
      <c r="D42" s="204"/>
      <c r="E42" s="204"/>
      <c r="F42" s="204"/>
      <c r="G42" s="205"/>
    </row>
    <row r="43" spans="1:1006" ht="22.5" customHeight="1" thickTop="1" thickBot="1" x14ac:dyDescent="0.3">
      <c r="A43" s="119"/>
      <c r="B43" s="202" t="s">
        <v>1</v>
      </c>
      <c r="C43" s="202"/>
      <c r="D43" s="202"/>
      <c r="E43" s="202" t="s">
        <v>2</v>
      </c>
      <c r="F43" s="202"/>
      <c r="G43" s="202"/>
    </row>
    <row r="44" spans="1:1006" ht="25.35" customHeight="1" thickTop="1" thickBot="1" x14ac:dyDescent="0.3">
      <c r="A44" s="130" t="s">
        <v>38</v>
      </c>
      <c r="B44" s="215" t="s">
        <v>115</v>
      </c>
      <c r="C44" s="216"/>
      <c r="D44" s="139" t="s">
        <v>6</v>
      </c>
      <c r="E44" s="215" t="s">
        <v>115</v>
      </c>
      <c r="F44" s="216"/>
      <c r="G44" s="139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504865</v>
      </c>
      <c r="D45" s="37">
        <f>SUM(D46:D47)</f>
        <v>4079746275</v>
      </c>
      <c r="E45" s="19"/>
      <c r="F45" s="20">
        <f>C45</f>
        <v>504865</v>
      </c>
      <c r="G45" s="37">
        <f>SUM(G46:G47)</f>
        <v>37050279705</v>
      </c>
    </row>
    <row r="46" spans="1:1006" ht="18.95" customHeight="1" x14ac:dyDescent="0.25">
      <c r="A46" s="12" t="s">
        <v>47</v>
      </c>
      <c r="B46" s="29"/>
      <c r="C46" s="22">
        <v>437309</v>
      </c>
      <c r="D46" s="31">
        <v>3531704915</v>
      </c>
      <c r="E46" s="29"/>
      <c r="F46" s="22">
        <f>C46</f>
        <v>437309</v>
      </c>
      <c r="G46" s="31">
        <v>32136059885</v>
      </c>
    </row>
    <row r="47" spans="1:1006" ht="18.95" customHeight="1" thickBot="1" x14ac:dyDescent="0.3">
      <c r="A47" s="32" t="s">
        <v>48</v>
      </c>
      <c r="B47" s="59"/>
      <c r="C47" s="25">
        <v>67556</v>
      </c>
      <c r="D47" s="14">
        <v>548041360</v>
      </c>
      <c r="E47" s="26"/>
      <c r="F47" s="26">
        <f>C47</f>
        <v>67556</v>
      </c>
      <c r="G47" s="14">
        <v>4914219820</v>
      </c>
    </row>
    <row r="48" spans="1:1006" ht="15.75" customHeight="1" thickTop="1" x14ac:dyDescent="0.25">
      <c r="A48" s="65" t="s">
        <v>116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verticalDpi="1200" r:id="rId1"/>
  <headerFooter>
    <oddHeader>&amp;C&amp;"微軟正黑體,粗體"&amp;16勞工保險局114年9月統計提要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="90" zoomScaleNormal="9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25" t="s">
        <v>49</v>
      </c>
      <c r="B1" s="226"/>
      <c r="C1" s="226"/>
      <c r="D1" s="226"/>
      <c r="E1" s="226"/>
      <c r="F1" s="226"/>
      <c r="G1" s="226"/>
      <c r="H1" s="227"/>
    </row>
    <row r="2" spans="1:8" ht="32.450000000000003" customHeight="1" thickTop="1" thickBot="1" x14ac:dyDescent="0.3">
      <c r="A2" s="123"/>
      <c r="B2" s="202" t="s">
        <v>1</v>
      </c>
      <c r="C2" s="202"/>
      <c r="D2" s="202"/>
      <c r="E2" s="202"/>
      <c r="F2" s="202" t="s">
        <v>2</v>
      </c>
      <c r="G2" s="202"/>
      <c r="H2" s="202"/>
    </row>
    <row r="3" spans="1:8" ht="29.1" customHeight="1" thickTop="1" thickBot="1" x14ac:dyDescent="0.3">
      <c r="A3" s="130" t="s">
        <v>67</v>
      </c>
      <c r="B3" s="228" t="s">
        <v>50</v>
      </c>
      <c r="C3" s="229"/>
      <c r="D3" s="230" t="s">
        <v>6</v>
      </c>
      <c r="E3" s="214"/>
      <c r="F3" s="231" t="s">
        <v>50</v>
      </c>
      <c r="G3" s="232"/>
      <c r="H3" s="133" t="s">
        <v>6</v>
      </c>
    </row>
    <row r="4" spans="1:8" ht="32.450000000000003" customHeight="1" thickTop="1" x14ac:dyDescent="0.25">
      <c r="A4" s="8" t="s">
        <v>7</v>
      </c>
      <c r="B4" s="217" t="s">
        <v>74</v>
      </c>
      <c r="C4" s="218"/>
      <c r="D4" s="218"/>
      <c r="E4" s="218"/>
      <c r="F4" s="218"/>
      <c r="G4" s="218"/>
      <c r="H4" s="219"/>
    </row>
    <row r="5" spans="1:8" ht="32.450000000000003" customHeight="1" x14ac:dyDescent="0.25">
      <c r="A5" s="8" t="s">
        <v>68</v>
      </c>
      <c r="B5" s="220"/>
      <c r="C5" s="221"/>
      <c r="D5" s="221"/>
      <c r="E5" s="221"/>
      <c r="F5" s="221"/>
      <c r="G5" s="221"/>
      <c r="H5" s="219"/>
    </row>
    <row r="6" spans="1:8" ht="32.450000000000003" customHeight="1" x14ac:dyDescent="0.25">
      <c r="A6" s="38" t="s">
        <v>51</v>
      </c>
      <c r="B6" s="220"/>
      <c r="C6" s="221"/>
      <c r="D6" s="221"/>
      <c r="E6" s="221"/>
      <c r="F6" s="221"/>
      <c r="G6" s="221"/>
      <c r="H6" s="219"/>
    </row>
    <row r="7" spans="1:8" ht="32.450000000000003" customHeight="1" thickBot="1" x14ac:dyDescent="0.3">
      <c r="A7" s="39" t="s">
        <v>52</v>
      </c>
      <c r="B7" s="222"/>
      <c r="C7" s="223"/>
      <c r="D7" s="223"/>
      <c r="E7" s="223"/>
      <c r="F7" s="223"/>
      <c r="G7" s="223"/>
      <c r="H7" s="224"/>
    </row>
    <row r="8" spans="1:8" ht="29.1" customHeight="1" thickTop="1" thickBot="1" x14ac:dyDescent="0.3">
      <c r="A8" s="213" t="s">
        <v>10</v>
      </c>
      <c r="B8" s="208" t="s">
        <v>111</v>
      </c>
      <c r="C8" s="210"/>
      <c r="D8" s="214" t="s">
        <v>6</v>
      </c>
      <c r="E8" s="215"/>
      <c r="F8" s="208" t="s">
        <v>111</v>
      </c>
      <c r="G8" s="210"/>
      <c r="H8" s="214" t="s">
        <v>6</v>
      </c>
    </row>
    <row r="9" spans="1:8" ht="25.9" customHeight="1" thickTop="1" thickBot="1" x14ac:dyDescent="0.3">
      <c r="A9" s="213"/>
      <c r="B9" s="134"/>
      <c r="C9" s="136" t="s">
        <v>83</v>
      </c>
      <c r="D9" s="214"/>
      <c r="E9" s="215"/>
      <c r="F9" s="134"/>
      <c r="G9" s="140" t="s">
        <v>83</v>
      </c>
      <c r="H9" s="214"/>
    </row>
    <row r="10" spans="1:8" ht="32.450000000000003" customHeight="1" thickTop="1" x14ac:dyDescent="0.25">
      <c r="A10" s="27" t="s">
        <v>114</v>
      </c>
      <c r="B10" s="57">
        <f>B15+B22</f>
        <v>2073360</v>
      </c>
      <c r="C10" s="16"/>
      <c r="D10" s="16"/>
      <c r="E10" s="56">
        <f>E11+E14</f>
        <v>8412539306</v>
      </c>
      <c r="F10" s="57">
        <f>F15+F22</f>
        <v>2088678</v>
      </c>
      <c r="G10" s="16"/>
      <c r="H10" s="56">
        <f>H11+H14</f>
        <v>75716293797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6846267143</v>
      </c>
      <c r="F11" s="29"/>
      <c r="G11" s="46"/>
      <c r="H11" s="54">
        <f>H12+H13</f>
        <v>61214299297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2918627847</v>
      </c>
      <c r="F12" s="29"/>
      <c r="G12" s="46"/>
      <c r="H12" s="54">
        <v>25771228404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3927639296</v>
      </c>
      <c r="F13" s="29"/>
      <c r="G13" s="46"/>
      <c r="H13" s="54">
        <v>35443070893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1566272163</v>
      </c>
      <c r="F14" s="48"/>
      <c r="G14" s="50"/>
      <c r="H14" s="55">
        <f>H17+H18+H20</f>
        <v>14501994500</v>
      </c>
    </row>
    <row r="15" spans="1:8" ht="32.450000000000003" customHeight="1" x14ac:dyDescent="0.25">
      <c r="A15" s="12" t="s">
        <v>14</v>
      </c>
      <c r="B15" s="58">
        <f>SUM(B16:B21)</f>
        <v>2071465</v>
      </c>
      <c r="C15" s="46">
        <f>SUM(C16:C21)</f>
        <v>10582</v>
      </c>
      <c r="D15" s="46"/>
      <c r="E15" s="54">
        <f>SUM(E16:E21)</f>
        <v>8285558453</v>
      </c>
      <c r="F15" s="29">
        <f t="shared" ref="F15:F21" si="0">B15</f>
        <v>2071465</v>
      </c>
      <c r="G15" s="46">
        <f>SUM(G16:G21)</f>
        <v>95286</v>
      </c>
      <c r="H15" s="54">
        <f>SUM(H16:H21)</f>
        <v>74532577695</v>
      </c>
    </row>
    <row r="16" spans="1:8" ht="32.450000000000003" customHeight="1" x14ac:dyDescent="0.25">
      <c r="A16" s="42" t="s">
        <v>55</v>
      </c>
      <c r="B16" s="58">
        <v>1549891</v>
      </c>
      <c r="C16" s="41">
        <v>8905</v>
      </c>
      <c r="D16" s="46"/>
      <c r="E16" s="54">
        <v>6114113721</v>
      </c>
      <c r="F16" s="29">
        <f t="shared" si="0"/>
        <v>1549891</v>
      </c>
      <c r="G16" s="30">
        <v>78766</v>
      </c>
      <c r="H16" s="54">
        <v>54644383007</v>
      </c>
    </row>
    <row r="17" spans="1:1014" ht="32.450000000000003" customHeight="1" x14ac:dyDescent="0.25">
      <c r="A17" s="42" t="s">
        <v>56</v>
      </c>
      <c r="B17" s="58">
        <v>319011</v>
      </c>
      <c r="C17" s="41">
        <v>48</v>
      </c>
      <c r="D17" s="46"/>
      <c r="E17" s="54">
        <v>1292363593</v>
      </c>
      <c r="F17" s="29">
        <f t="shared" si="0"/>
        <v>319011</v>
      </c>
      <c r="G17" s="41">
        <v>966</v>
      </c>
      <c r="H17" s="54">
        <v>12051601802</v>
      </c>
    </row>
    <row r="18" spans="1:1014" ht="32.450000000000003" customHeight="1" x14ac:dyDescent="0.25">
      <c r="A18" s="42" t="s">
        <v>57</v>
      </c>
      <c r="B18" s="58">
        <v>44133</v>
      </c>
      <c r="C18" s="41">
        <v>418</v>
      </c>
      <c r="D18" s="46"/>
      <c r="E18" s="54">
        <v>179568837</v>
      </c>
      <c r="F18" s="29">
        <f t="shared" si="0"/>
        <v>44133</v>
      </c>
      <c r="G18" s="41">
        <v>4606</v>
      </c>
      <c r="H18" s="54">
        <v>1611457376</v>
      </c>
    </row>
    <row r="19" spans="1:1014" ht="32.450000000000003" customHeight="1" x14ac:dyDescent="0.25">
      <c r="A19" s="42" t="s">
        <v>71</v>
      </c>
      <c r="B19" s="58">
        <v>7584</v>
      </c>
      <c r="C19" s="41">
        <v>63</v>
      </c>
      <c r="D19" s="46"/>
      <c r="E19" s="54">
        <v>27448431</v>
      </c>
      <c r="F19" s="29">
        <f t="shared" si="0"/>
        <v>7584</v>
      </c>
      <c r="G19" s="30">
        <v>574</v>
      </c>
      <c r="H19" s="54">
        <v>240608062</v>
      </c>
    </row>
    <row r="20" spans="1:1014" ht="32.450000000000003" customHeight="1" x14ac:dyDescent="0.25">
      <c r="A20" s="42" t="s">
        <v>58</v>
      </c>
      <c r="B20" s="58">
        <v>17458</v>
      </c>
      <c r="C20" s="41">
        <v>53</v>
      </c>
      <c r="D20" s="46"/>
      <c r="E20" s="54">
        <v>94339733</v>
      </c>
      <c r="F20" s="29">
        <f t="shared" si="0"/>
        <v>17458</v>
      </c>
      <c r="G20" s="41">
        <v>430</v>
      </c>
      <c r="H20" s="54">
        <v>838935322</v>
      </c>
    </row>
    <row r="21" spans="1:1014" ht="32.450000000000003" customHeight="1" x14ac:dyDescent="0.25">
      <c r="A21" s="42" t="s">
        <v>59</v>
      </c>
      <c r="B21" s="58">
        <v>133388</v>
      </c>
      <c r="C21" s="46">
        <v>1095</v>
      </c>
      <c r="D21" s="46"/>
      <c r="E21" s="54">
        <v>577724138</v>
      </c>
      <c r="F21" s="29">
        <f t="shared" si="0"/>
        <v>133388</v>
      </c>
      <c r="G21" s="46">
        <v>9944</v>
      </c>
      <c r="H21" s="54">
        <v>5145592126</v>
      </c>
    </row>
    <row r="22" spans="1:1014" ht="32.450000000000003" customHeight="1" x14ac:dyDescent="0.25">
      <c r="A22" s="60" t="s">
        <v>13</v>
      </c>
      <c r="B22" s="61">
        <f>SUM(B23:B24)</f>
        <v>1895</v>
      </c>
      <c r="C22" s="62"/>
      <c r="D22" s="62"/>
      <c r="E22" s="63">
        <f>SUM(E23:E24)</f>
        <v>126980853</v>
      </c>
      <c r="F22" s="61">
        <f>SUM(F23:F24)</f>
        <v>17213</v>
      </c>
      <c r="G22" s="64"/>
      <c r="H22" s="63">
        <f>SUM(H23:H24)</f>
        <v>1183716102</v>
      </c>
    </row>
    <row r="23" spans="1:1014" ht="32.450000000000003" customHeight="1" x14ac:dyDescent="0.25">
      <c r="A23" s="42" t="s">
        <v>60</v>
      </c>
      <c r="B23" s="58">
        <v>1020</v>
      </c>
      <c r="C23" s="46"/>
      <c r="D23" s="46"/>
      <c r="E23" s="54">
        <v>41039118</v>
      </c>
      <c r="F23" s="58">
        <v>8700</v>
      </c>
      <c r="G23" s="46"/>
      <c r="H23" s="31">
        <v>349168302</v>
      </c>
    </row>
    <row r="24" spans="1:1014" ht="32.450000000000003" customHeight="1" thickBot="1" x14ac:dyDescent="0.3">
      <c r="A24" s="43" t="s">
        <v>61</v>
      </c>
      <c r="B24" s="59">
        <v>875</v>
      </c>
      <c r="C24" s="25"/>
      <c r="D24" s="25"/>
      <c r="E24" s="53">
        <v>85941735</v>
      </c>
      <c r="F24" s="59">
        <v>8513</v>
      </c>
      <c r="G24" s="25"/>
      <c r="H24" s="14">
        <v>834547800</v>
      </c>
    </row>
    <row r="25" spans="1:1014" s="45" customFormat="1" ht="21.75" customHeight="1" thickTop="1" x14ac:dyDescent="0.25">
      <c r="A25" s="18" t="s">
        <v>127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112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121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46" t="s">
        <v>137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113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109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verticalDpi="1200" r:id="rId1"/>
  <headerFooter>
    <oddHeader>&amp;C&amp;"微軟正黑體,粗體"&amp;16勞工保險局114年9月統計提要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2025-11-06T07:21:54Z</dcterms:modified>
  <dc:language/>
</cp:coreProperties>
</file>