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6F454DC2-1971-42E2-B340-90343CEA0C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9" l="1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F11" i="19"/>
  <c r="E11" i="19"/>
  <c r="E10" i="19" s="1"/>
  <c r="C11" i="19"/>
  <c r="C10" i="19" s="1"/>
  <c r="G5" i="19"/>
  <c r="F4" i="19"/>
  <c r="G18" i="16"/>
  <c r="H10" i="19" l="1"/>
  <c r="F12" i="19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H6" i="10"/>
  <c r="E6" i="10"/>
  <c r="D6" i="10"/>
  <c r="G5" i="10"/>
  <c r="E12" i="10" l="1"/>
  <c r="H12" i="10"/>
  <c r="B12" i="10"/>
  <c r="E22" i="2" l="1"/>
  <c r="F23" i="2"/>
  <c r="B28" i="2"/>
  <c r="C28" i="2"/>
  <c r="D28" i="2"/>
  <c r="E28" i="2"/>
  <c r="F28" i="2"/>
  <c r="G28" i="2"/>
  <c r="C12" i="2" l="1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<sst xmlns="http://schemas.openxmlformats.org/spreadsheetml/2006/main" count="314" uniqueCount="143">
  <si>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</si>
  <si>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</si>
  <si>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</si>
  <si>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</si>
  <si>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</si>
  <si>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</si>
  <si>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</si>
  <si>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</si>
  <si>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</si>
  <si>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</si>
  <si>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</si>
  <si>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</si>
  <si>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</si>
  <si>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</si>
  <si>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</si>
  <si>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</si>
  <si>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</si>
  <si>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</si>
  <si>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</si>
  <si>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</si>
  <si>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</si>
  <si>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</si>
  <si>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</si>
  <si>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</si>
  <si>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</si>
  <si>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</si>
  <si>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</si>
  <si>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</si>
  <si>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</si>
  <si>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</si>
  <si>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</si>
  <si>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</si>
  <si>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</si>
  <si>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</si>
  <si>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</si>
  <si>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</si>
  <si>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</si>
  <si>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</si>
  <si>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</si>
  <si>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</si>
  <si>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</si>
  <si>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</si>
  <si>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</si>
  <si>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</si>
  <si>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</si>
  <si>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</si>
  <si>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</si>
  <si>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</si>
  <si>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</si>
  <si>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</si>
  <si>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</si>
  <si>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</si>
  <si>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</si>
  <si>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</si>
  <si>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</si>
  <si>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</si>
  <si>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</si>
  <si>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</si>
  <si>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</si>
  <si>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</si>
  <si>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</si>
  <si>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</si>
  <si>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</si>
  <si>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</si>
  <si>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</si>
  <si>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</si>
  <si>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</si>
  <si>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</si>
  <si>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</si>
  <si>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</si>
  <si>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</si>
  <si>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</si>
  <si>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</si>
  <si>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</si>
  <si>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</si>
  <si>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</si>
  <si>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</si>
  <si>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</si>
  <si>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</si>
  <si>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</si>
  <si>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</si>
  <si>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</si>
  <si>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</si>
  <si>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</si>
  <si>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</si>
  <si>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</si>
  <si>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</si>
  <si>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</si>
  <si>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</si>
  <si>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</si>
  <si>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</si>
  <si>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</si>
  <si>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</si>
  <si>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</si>
  <si>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</si>
  <si>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</si>
  <si>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</si>
  <si>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</si>
  <si>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</si>
  <si>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</si>
  <si>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</si>
  <si>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</si>
  <si>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</si>
  <si>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</si>
  <si>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</si>
  <si>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</si>
  <si>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</si>
  <si>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</si>
  <si>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</si>
  <si>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</si>
  <si>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</si>
  <si>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</si>
  <si>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</si>
  <si>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</si>
  <si>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</si>
  <si>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</si>
  <si>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</si>
  <si>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7.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</si>
  <si>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</t>
    <phoneticPr fontId="6" type="noConversion"/>
  </si>
  <si>
    <t>政府補助</t>
    <phoneticPr fontId="6" type="noConversion"/>
  </si>
  <si>
    <t>保險給付(註4)</t>
    <phoneticPr fontId="6" type="noConversion"/>
  </si>
  <si>
    <t>基本保證年金(註5)</t>
    <phoneticPr fontId="6" type="noConversion"/>
  </si>
  <si>
    <t>④身心障礙年金(註6)</t>
    <phoneticPr fontId="6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</si>
  <si>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</si>
  <si>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</si>
  <si>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</si>
  <si>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</si>
  <si>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</si>
  <si>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</si>
  <si>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</si>
  <si>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本人請領月退休金(註2)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</si>
  <si>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1,922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10,244,080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121,420,287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</si>
  <si>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606,591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</si>
  <si>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0.21%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</si>
  <si>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</si>
  <si>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10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</si>
  <si>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本月雇主提繳人數</t>
    </r>
    <r>
      <rPr>
        <sz val="12"/>
        <rFont val="Times New Roman"/>
        <family val="1"/>
      </rPr>
      <t xml:space="preserve"> 7,681,960</t>
    </r>
    <r>
      <rPr>
        <sz val="12"/>
        <rFont val="微軟正黑體"/>
        <family val="2"/>
        <charset val="136"/>
      </rPr>
      <t>人、雇主平均提繳率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；個人提繳人數</t>
    </r>
    <r>
      <rPr>
        <sz val="12"/>
        <rFont val="Times New Roman"/>
        <family val="1"/>
      </rPr>
      <t xml:space="preserve"> 1,361,783</t>
    </r>
    <r>
      <rPr>
        <sz val="12"/>
        <rFont val="微軟正黑體"/>
        <family val="2"/>
        <charset val="136"/>
      </rPr>
      <t>人、個人平均提繳率</t>
    </r>
    <r>
      <rPr>
        <sz val="12"/>
        <rFont val="Times New Roman"/>
        <family val="1"/>
      </rPr>
      <t xml:space="preserve"> 5.74 %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</si>
  <si>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28,590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9.74%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</si>
  <si>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>6. 12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 xml:space="preserve"> 1,115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424,516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5,217,336</t>
    </r>
    <r>
      <rPr>
        <sz val="12"/>
        <rFont val="微軟正黑體"/>
        <family val="2"/>
        <charset val="136"/>
      </rPr>
      <t>元；首發件數不含勞併國。</t>
    </r>
    <phoneticPr fontId="6" type="noConversion"/>
  </si>
  <si>
    <t>11、12月數</t>
    <phoneticPr fontId="6" type="noConversion"/>
  </si>
  <si>
    <t>11月</t>
    <phoneticPr fontId="6" type="noConversion"/>
  </si>
  <si>
    <t>12月</t>
    <phoneticPr fontId="6" type="noConversion"/>
  </si>
  <si>
    <t>12月數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</si>
</sst>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9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5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3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3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3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0" xfId="2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8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3" fillId="0" borderId="50" xfId="2" applyFont="1" applyBorder="1" applyAlignment="1">
      <alignment vertical="center" wrapText="1"/>
    </xf>
    <xf numFmtId="0" fontId="14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6" fillId="0" borderId="55" xfId="2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6" fillId="0" borderId="58" xfId="2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6" fillId="0" borderId="74" xfId="2" applyFont="1" applyBorder="1" applyAlignment="1">
      <alignment horizontal="center" vertical="center" wrapText="1"/>
    </xf>
    <xf numFmtId="0" fontId="13" fillId="0" borderId="67" xfId="2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="90" zoomScaleNormal="90" workbookViewId="0">
      <selection sqref="A1:G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79" t="s">
        <v>0</v>
      </c>
      <c r="B1" s="180"/>
      <c r="C1" s="180"/>
      <c r="D1" s="180"/>
      <c r="E1" s="180"/>
      <c r="F1" s="180"/>
      <c r="G1" s="18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82" t="s">
        <v>1</v>
      </c>
      <c r="C2" s="182"/>
      <c r="D2" s="182"/>
      <c r="E2" s="182" t="s">
        <v>2</v>
      </c>
      <c r="F2" s="182"/>
      <c r="G2" s="182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39" t="s">
        <v>3</v>
      </c>
      <c r="B3" s="140" t="s">
        <v>4</v>
      </c>
      <c r="C3" s="141" t="s">
        <v>5</v>
      </c>
      <c r="D3" s="142" t="s">
        <v>6</v>
      </c>
      <c r="E3" s="140" t="s">
        <v>4</v>
      </c>
      <c r="F3" s="141" t="s">
        <v>5</v>
      </c>
      <c r="G3" s="142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622263</v>
      </c>
      <c r="C4" s="63"/>
      <c r="D4" s="64"/>
      <c r="E4" s="62">
        <f>B4</f>
        <v>622263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10481213</v>
      </c>
      <c r="D5" s="66"/>
      <c r="E5" s="65"/>
      <c r="F5" s="110">
        <f>C5</f>
        <v>10481213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36095</v>
      </c>
      <c r="E6" s="67"/>
      <c r="F6" s="67"/>
      <c r="G6" s="66">
        <v>35943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44002038648</v>
      </c>
      <c r="E7" s="67"/>
      <c r="F7" s="67"/>
      <c r="G7" s="66">
        <v>524233220709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83" t="s">
        <v>10</v>
      </c>
      <c r="B8" s="184" t="s">
        <v>11</v>
      </c>
      <c r="C8" s="185"/>
      <c r="D8" s="186" t="s">
        <v>6</v>
      </c>
      <c r="E8" s="184" t="s">
        <v>11</v>
      </c>
      <c r="F8" s="185"/>
      <c r="G8" s="186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83"/>
      <c r="B9" s="143"/>
      <c r="C9" s="144" t="s">
        <v>78</v>
      </c>
      <c r="D9" s="186"/>
      <c r="E9" s="143"/>
      <c r="F9" s="144" t="s">
        <v>78</v>
      </c>
      <c r="G9" s="186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2122330</v>
      </c>
      <c r="C10" s="69"/>
      <c r="D10" s="64">
        <f>D11+D12</f>
        <v>51366909633</v>
      </c>
      <c r="E10" s="111">
        <f>E11+E12</f>
        <v>2553395</v>
      </c>
      <c r="F10" s="69"/>
      <c r="G10" s="64">
        <f>G11+G12</f>
        <v>594959607461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39927</v>
      </c>
      <c r="C11" s="70"/>
      <c r="D11" s="113">
        <f>D13+D14+D16+D19+D22</f>
        <v>11549289681</v>
      </c>
      <c r="E11" s="112">
        <f>E13+E14+E16+E19+E22</f>
        <v>470992</v>
      </c>
      <c r="F11" s="70"/>
      <c r="G11" s="113">
        <f>G13+G14+G16+G19+G22</f>
        <v>132595565943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2082403</v>
      </c>
      <c r="C12" s="115">
        <f t="shared" si="0"/>
        <v>14910</v>
      </c>
      <c r="D12" s="116">
        <f t="shared" si="0"/>
        <v>39817619952</v>
      </c>
      <c r="E12" s="114">
        <f t="shared" si="0"/>
        <v>2082403</v>
      </c>
      <c r="F12" s="115">
        <f t="shared" si="0"/>
        <v>176666</v>
      </c>
      <c r="G12" s="116">
        <f t="shared" si="0"/>
        <v>462364041518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80</v>
      </c>
      <c r="B13" s="166">
        <v>6994</v>
      </c>
      <c r="C13" s="117"/>
      <c r="D13" s="167">
        <v>520850610</v>
      </c>
      <c r="E13" s="166">
        <v>87905</v>
      </c>
      <c r="F13" s="117"/>
      <c r="G13" s="167">
        <v>6420425951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9503</v>
      </c>
      <c r="C14" s="68"/>
      <c r="D14" s="119">
        <v>88610052</v>
      </c>
      <c r="E14" s="118">
        <v>112706</v>
      </c>
      <c r="F14" s="68"/>
      <c r="G14" s="119">
        <v>1021225979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7425</v>
      </c>
      <c r="C15" s="68"/>
      <c r="D15" s="119">
        <f>D16+D17</f>
        <v>483971082</v>
      </c>
      <c r="E15" s="118">
        <f>E16+E17</f>
        <v>28397</v>
      </c>
      <c r="F15" s="68"/>
      <c r="G15" s="119">
        <f>G16+G17</f>
        <v>5601273879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1990</v>
      </c>
      <c r="C16" s="57"/>
      <c r="D16" s="71">
        <v>420413113</v>
      </c>
      <c r="E16" s="62">
        <v>22962</v>
      </c>
      <c r="F16" s="57"/>
      <c r="G16" s="71">
        <v>4852680921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81</v>
      </c>
      <c r="B17" s="62">
        <v>5435</v>
      </c>
      <c r="C17" s="57">
        <v>21</v>
      </c>
      <c r="D17" s="71">
        <v>63557969</v>
      </c>
      <c r="E17" s="62">
        <f>B17</f>
        <v>5435</v>
      </c>
      <c r="F17" s="57">
        <v>365</v>
      </c>
      <c r="G17" s="71">
        <v>748592958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82</v>
      </c>
      <c r="B18" s="118">
        <f>B19+B20</f>
        <v>2023580</v>
      </c>
      <c r="C18" s="68"/>
      <c r="D18" s="119">
        <f>D19+D20</f>
        <v>46886266535</v>
      </c>
      <c r="E18" s="118">
        <f>E19+E20</f>
        <v>2106396</v>
      </c>
      <c r="F18" s="68"/>
      <c r="G18" s="119">
        <f>G19+G20</f>
        <v>543264898326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8270</v>
      </c>
      <c r="C19" s="57"/>
      <c r="D19" s="71">
        <v>7926207678</v>
      </c>
      <c r="E19" s="62">
        <v>91086</v>
      </c>
      <c r="F19" s="57"/>
      <c r="G19" s="71">
        <v>90731215144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2015310</v>
      </c>
      <c r="C20" s="57">
        <v>14169</v>
      </c>
      <c r="D20" s="71">
        <v>38960058857</v>
      </c>
      <c r="E20" s="62">
        <f>B20</f>
        <v>2015310</v>
      </c>
      <c r="F20" s="57">
        <v>168019</v>
      </c>
      <c r="G20" s="71">
        <v>452533683182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74828</v>
      </c>
      <c r="C21" s="68"/>
      <c r="D21" s="119">
        <f>D22+D23</f>
        <v>3387211354</v>
      </c>
      <c r="E21" s="118">
        <f>E22+E23</f>
        <v>217991</v>
      </c>
      <c r="F21" s="68"/>
      <c r="G21" s="119">
        <f>G22+G23</f>
        <v>38651783326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13170</v>
      </c>
      <c r="C22" s="57"/>
      <c r="D22" s="71">
        <v>2593208228</v>
      </c>
      <c r="E22" s="62">
        <v>156333</v>
      </c>
      <c r="F22" s="57"/>
      <c r="G22" s="71">
        <v>29570017948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61658</v>
      </c>
      <c r="C23" s="168">
        <v>720</v>
      </c>
      <c r="D23" s="169">
        <v>794003126</v>
      </c>
      <c r="E23" s="121">
        <f>B23</f>
        <v>61658</v>
      </c>
      <c r="F23" s="168">
        <v>8282</v>
      </c>
      <c r="G23" s="169">
        <v>9081765378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62" t="s">
        <v>127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62" t="s">
        <v>131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99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101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102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2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&amp;C&amp;"微軟正黑體,粗體"&amp;16勞工保險局114年12月統計提要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="90" zoomScaleNormal="90" workbookViewId="0">
      <selection sqref="A1:H1"/>
    </sheetView>
  </sheetViews>
  <sheetFormatPr defaultRowHeight="16.5" x14ac:dyDescent="0.25"/>
  <cols>
    <col min="1" max="1" width="3.625" style="48" customWidth="1"/>
    <col min="2" max="2" width="18.62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79" t="s">
        <v>126</v>
      </c>
      <c r="B1" s="179"/>
      <c r="C1" s="180"/>
      <c r="D1" s="180"/>
      <c r="E1" s="180"/>
      <c r="F1" s="180"/>
      <c r="G1" s="180"/>
      <c r="H1" s="18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189"/>
      <c r="B2" s="190"/>
      <c r="C2" s="182" t="s">
        <v>1</v>
      </c>
      <c r="D2" s="182"/>
      <c r="E2" s="182"/>
      <c r="F2" s="182" t="s">
        <v>2</v>
      </c>
      <c r="G2" s="182"/>
      <c r="H2" s="182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191" t="s">
        <v>79</v>
      </c>
      <c r="B3" s="192"/>
      <c r="C3" s="160" t="s">
        <v>4</v>
      </c>
      <c r="D3" s="161" t="s">
        <v>5</v>
      </c>
      <c r="E3" s="159" t="s">
        <v>6</v>
      </c>
      <c r="F3" s="160" t="s">
        <v>4</v>
      </c>
      <c r="G3" s="161" t="s">
        <v>5</v>
      </c>
      <c r="H3" s="159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4.95" customHeight="1" thickTop="1" x14ac:dyDescent="0.25">
      <c r="A4" s="187" t="s">
        <v>54</v>
      </c>
      <c r="B4" s="188"/>
      <c r="C4" s="62">
        <v>863456</v>
      </c>
      <c r="D4" s="63"/>
      <c r="E4" s="64"/>
      <c r="F4" s="62">
        <f>C4</f>
        <v>863456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4.95" customHeight="1" x14ac:dyDescent="0.25">
      <c r="A5" s="195" t="s">
        <v>83</v>
      </c>
      <c r="B5" s="196"/>
      <c r="C5" s="65"/>
      <c r="D5" s="110">
        <v>11297392</v>
      </c>
      <c r="E5" s="66"/>
      <c r="F5" s="65"/>
      <c r="G5" s="110">
        <f>D5</f>
        <v>11297392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4.95" customHeight="1" x14ac:dyDescent="0.25">
      <c r="A6" s="195" t="s">
        <v>8</v>
      </c>
      <c r="B6" s="196"/>
      <c r="C6" s="67"/>
      <c r="D6" s="67"/>
      <c r="E6" s="66">
        <v>41641</v>
      </c>
      <c r="F6" s="67"/>
      <c r="G6" s="67"/>
      <c r="H6" s="66">
        <v>41310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4.95" customHeight="1" thickBot="1" x14ac:dyDescent="0.3">
      <c r="A7" s="197" t="s">
        <v>9</v>
      </c>
      <c r="B7" s="198"/>
      <c r="C7" s="67"/>
      <c r="D7" s="67"/>
      <c r="E7" s="66">
        <v>938556156</v>
      </c>
      <c r="F7" s="67"/>
      <c r="G7" s="67"/>
      <c r="H7" s="66">
        <v>11158652677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199" t="s">
        <v>84</v>
      </c>
      <c r="B8" s="200"/>
      <c r="C8" s="184" t="s">
        <v>11</v>
      </c>
      <c r="D8" s="185"/>
      <c r="E8" s="186" t="s">
        <v>6</v>
      </c>
      <c r="F8" s="184" t="s">
        <v>11</v>
      </c>
      <c r="G8" s="185"/>
      <c r="H8" s="186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201"/>
      <c r="B9" s="202"/>
      <c r="C9" s="143"/>
      <c r="D9" s="144" t="s">
        <v>78</v>
      </c>
      <c r="E9" s="186"/>
      <c r="F9" s="143"/>
      <c r="G9" s="144" t="s">
        <v>78</v>
      </c>
      <c r="H9" s="186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4.95" customHeight="1" thickTop="1" thickBot="1" x14ac:dyDescent="0.3">
      <c r="A10" s="203" t="s">
        <v>12</v>
      </c>
      <c r="B10" s="204"/>
      <c r="C10" s="111">
        <f>C11+C12</f>
        <v>21659</v>
      </c>
      <c r="D10" s="69"/>
      <c r="E10" s="64">
        <f>E11+E12</f>
        <v>1109231787</v>
      </c>
      <c r="F10" s="111">
        <f>F11+F12</f>
        <v>2134381</v>
      </c>
      <c r="G10" s="69"/>
      <c r="H10" s="64">
        <f>H11+H12</f>
        <v>8923356528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4.95" customHeight="1" x14ac:dyDescent="0.25">
      <c r="A11" s="205" t="s">
        <v>13</v>
      </c>
      <c r="B11" s="206"/>
      <c r="C11" s="112">
        <f>C13+C15+C18+C20+C21</f>
        <v>18255</v>
      </c>
      <c r="D11" s="70"/>
      <c r="E11" s="113">
        <f>E13+E15+E18+E20+E21</f>
        <v>1053186293</v>
      </c>
      <c r="F11" s="112">
        <f>F13+F15+F18+F20+F21</f>
        <v>2130977</v>
      </c>
      <c r="G11" s="70"/>
      <c r="H11" s="113">
        <f>H13+H15+H18+H20+H21</f>
        <v>8287184006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4.95" customHeight="1" thickBot="1" x14ac:dyDescent="0.3">
      <c r="A12" s="207" t="s">
        <v>14</v>
      </c>
      <c r="B12" s="208"/>
      <c r="C12" s="114">
        <f t="shared" ref="C12:H12" si="0">C16+C19</f>
        <v>3404</v>
      </c>
      <c r="D12" s="115">
        <f t="shared" si="0"/>
        <v>39</v>
      </c>
      <c r="E12" s="116">
        <f t="shared" si="0"/>
        <v>56045494</v>
      </c>
      <c r="F12" s="114">
        <f t="shared" si="0"/>
        <v>3404</v>
      </c>
      <c r="G12" s="115">
        <f t="shared" si="0"/>
        <v>468</v>
      </c>
      <c r="H12" s="116">
        <f t="shared" si="0"/>
        <v>636172522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4.95" customHeight="1" x14ac:dyDescent="0.25">
      <c r="A13" s="193" t="s">
        <v>16</v>
      </c>
      <c r="B13" s="194"/>
      <c r="C13" s="170">
        <v>4347</v>
      </c>
      <c r="D13" s="72"/>
      <c r="E13" s="171">
        <v>301477029</v>
      </c>
      <c r="F13" s="170">
        <v>49885</v>
      </c>
      <c r="G13" s="72"/>
      <c r="H13" s="171">
        <v>3367198503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4.95" customHeight="1" x14ac:dyDescent="0.25">
      <c r="A14" s="213" t="s">
        <v>85</v>
      </c>
      <c r="B14" s="214"/>
      <c r="C14" s="62">
        <f>C15+C16</f>
        <v>957</v>
      </c>
      <c r="D14" s="57"/>
      <c r="E14" s="71">
        <f>E15+E16</f>
        <v>68621937</v>
      </c>
      <c r="F14" s="62">
        <f>F15+F16</f>
        <v>2278</v>
      </c>
      <c r="G14" s="57"/>
      <c r="H14" s="71">
        <f>H15+H16</f>
        <v>727597853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4.95" customHeight="1" x14ac:dyDescent="0.25">
      <c r="A15" s="215" t="s">
        <v>18</v>
      </c>
      <c r="B15" s="216"/>
      <c r="C15" s="62">
        <v>123</v>
      </c>
      <c r="D15" s="57"/>
      <c r="E15" s="71">
        <v>54267460</v>
      </c>
      <c r="F15" s="62">
        <v>1444</v>
      </c>
      <c r="G15" s="57"/>
      <c r="H15" s="71">
        <v>559965399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4.95" customHeight="1" x14ac:dyDescent="0.25">
      <c r="A16" s="217" t="s">
        <v>86</v>
      </c>
      <c r="B16" s="218"/>
      <c r="C16" s="62">
        <v>834</v>
      </c>
      <c r="D16" s="57">
        <v>7</v>
      </c>
      <c r="E16" s="71">
        <v>14354477</v>
      </c>
      <c r="F16" s="62">
        <f>C16</f>
        <v>834</v>
      </c>
      <c r="G16" s="57">
        <v>112</v>
      </c>
      <c r="H16" s="71">
        <v>167632454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4.95" customHeight="1" x14ac:dyDescent="0.25">
      <c r="A17" s="213" t="s">
        <v>20</v>
      </c>
      <c r="B17" s="214"/>
      <c r="C17" s="118">
        <f>C18+C19</f>
        <v>2613</v>
      </c>
      <c r="D17" s="68"/>
      <c r="E17" s="119">
        <f>E18+E19</f>
        <v>84060442</v>
      </c>
      <c r="F17" s="118">
        <f>F18+F19</f>
        <v>3163</v>
      </c>
      <c r="G17" s="68"/>
      <c r="H17" s="119">
        <f>H18+H19</f>
        <v>996503293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4.95" customHeight="1" x14ac:dyDescent="0.25">
      <c r="A18" s="215" t="s">
        <v>18</v>
      </c>
      <c r="B18" s="216"/>
      <c r="C18" s="62">
        <v>43</v>
      </c>
      <c r="D18" s="57"/>
      <c r="E18" s="71">
        <v>42369425</v>
      </c>
      <c r="F18" s="62">
        <v>593</v>
      </c>
      <c r="G18" s="57"/>
      <c r="H18" s="71">
        <v>527963225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4.95" customHeight="1" x14ac:dyDescent="0.25">
      <c r="A19" s="217" t="s">
        <v>86</v>
      </c>
      <c r="B19" s="218"/>
      <c r="C19" s="62">
        <v>2570</v>
      </c>
      <c r="D19" s="57">
        <v>32</v>
      </c>
      <c r="E19" s="71">
        <v>41691017</v>
      </c>
      <c r="F19" s="62">
        <f>C19</f>
        <v>2570</v>
      </c>
      <c r="G19" s="57">
        <v>356</v>
      </c>
      <c r="H19" s="71">
        <v>468540068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4.95" customHeight="1" x14ac:dyDescent="0.25">
      <c r="A20" s="227" t="s">
        <v>87</v>
      </c>
      <c r="B20" s="228"/>
      <c r="C20" s="170">
        <v>0</v>
      </c>
      <c r="D20" s="72"/>
      <c r="E20" s="171">
        <v>1216515</v>
      </c>
      <c r="F20" s="170">
        <v>13</v>
      </c>
      <c r="G20" s="72"/>
      <c r="H20" s="171">
        <v>8037941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4.95" customHeight="1" thickBot="1" x14ac:dyDescent="0.3">
      <c r="A21" s="229" t="s">
        <v>76</v>
      </c>
      <c r="B21" s="230"/>
      <c r="C21" s="172">
        <v>13742</v>
      </c>
      <c r="D21" s="106"/>
      <c r="E21" s="173">
        <v>653855864</v>
      </c>
      <c r="F21" s="172">
        <v>2079042</v>
      </c>
      <c r="G21" s="106"/>
      <c r="H21" s="173">
        <v>3824018938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231" t="s">
        <v>88</v>
      </c>
      <c r="B22" s="232"/>
      <c r="C22" s="209" t="s">
        <v>11</v>
      </c>
      <c r="D22" s="210"/>
      <c r="E22" s="159" t="s">
        <v>6</v>
      </c>
      <c r="F22" s="209" t="s">
        <v>11</v>
      </c>
      <c r="G22" s="210"/>
      <c r="H22" s="159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4.75" customHeight="1" thickTop="1" x14ac:dyDescent="0.25">
      <c r="A23" s="211" t="s">
        <v>89</v>
      </c>
      <c r="B23" s="212"/>
      <c r="C23" s="122"/>
      <c r="D23" s="174">
        <v>145943</v>
      </c>
      <c r="E23" s="175">
        <v>146641563</v>
      </c>
      <c r="F23" s="123"/>
      <c r="G23" s="174">
        <v>256629</v>
      </c>
      <c r="H23" s="175">
        <v>259539322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219" t="s">
        <v>90</v>
      </c>
      <c r="B24" s="124" t="s">
        <v>91</v>
      </c>
      <c r="C24" s="62"/>
      <c r="D24" s="125">
        <v>4</v>
      </c>
      <c r="E24" s="66">
        <v>7818</v>
      </c>
      <c r="F24" s="57"/>
      <c r="G24" s="125">
        <v>13</v>
      </c>
      <c r="H24" s="66">
        <v>17968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220"/>
      <c r="B25" s="124" t="s">
        <v>92</v>
      </c>
      <c r="C25" s="65"/>
      <c r="D25" s="57">
        <v>1</v>
      </c>
      <c r="E25" s="66">
        <v>142950</v>
      </c>
      <c r="F25" s="125"/>
      <c r="G25" s="57">
        <v>26</v>
      </c>
      <c r="H25" s="66">
        <v>16309557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220"/>
      <c r="B26" s="124" t="s">
        <v>93</v>
      </c>
      <c r="C26" s="126"/>
      <c r="D26" s="67">
        <v>0</v>
      </c>
      <c r="E26" s="66">
        <v>0</v>
      </c>
      <c r="F26" s="67"/>
      <c r="G26" s="67">
        <v>7</v>
      </c>
      <c r="H26" s="66">
        <v>12306045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221"/>
      <c r="B27" s="124" t="s">
        <v>94</v>
      </c>
      <c r="C27" s="126"/>
      <c r="D27" s="67">
        <v>0</v>
      </c>
      <c r="E27" s="66">
        <v>26166</v>
      </c>
      <c r="F27" s="67"/>
      <c r="G27" s="67">
        <v>1</v>
      </c>
      <c r="H27" s="66">
        <v>287826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4.75" customHeight="1" x14ac:dyDescent="0.25">
      <c r="A28" s="221"/>
      <c r="B28" s="124" t="s">
        <v>114</v>
      </c>
      <c r="C28" s="126"/>
      <c r="D28" s="67">
        <v>0</v>
      </c>
      <c r="E28" s="66">
        <v>0</v>
      </c>
      <c r="F28" s="67"/>
      <c r="G28" s="67">
        <v>0</v>
      </c>
      <c r="H28" s="66">
        <v>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31.5" customHeight="1" x14ac:dyDescent="0.25">
      <c r="A29" s="222" t="s">
        <v>123</v>
      </c>
      <c r="B29" s="127" t="s">
        <v>95</v>
      </c>
      <c r="C29" s="128"/>
      <c r="D29" s="129">
        <v>733</v>
      </c>
      <c r="E29" s="176">
        <v>12555600</v>
      </c>
      <c r="F29" s="129"/>
      <c r="G29" s="129">
        <v>7764</v>
      </c>
      <c r="H29" s="176">
        <v>124383600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8.5" customHeight="1" x14ac:dyDescent="0.25">
      <c r="A30" s="223"/>
      <c r="B30" s="130" t="s">
        <v>94</v>
      </c>
      <c r="C30" s="131"/>
      <c r="D30" s="132">
        <v>9</v>
      </c>
      <c r="E30" s="177">
        <v>3780987</v>
      </c>
      <c r="F30" s="132"/>
      <c r="G30" s="132">
        <v>101</v>
      </c>
      <c r="H30" s="177">
        <v>38843427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6.25" customHeight="1" x14ac:dyDescent="0.25">
      <c r="A31" s="222" t="s">
        <v>124</v>
      </c>
      <c r="B31" s="124" t="s">
        <v>94</v>
      </c>
      <c r="C31" s="133"/>
      <c r="D31" s="67">
        <v>0</v>
      </c>
      <c r="E31" s="66">
        <v>209328</v>
      </c>
      <c r="F31" s="67"/>
      <c r="G31" s="67">
        <v>10</v>
      </c>
      <c r="H31" s="66">
        <v>2001699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6.25" customHeight="1" x14ac:dyDescent="0.25">
      <c r="A32" s="224"/>
      <c r="B32" s="124" t="s">
        <v>96</v>
      </c>
      <c r="C32" s="133"/>
      <c r="D32" s="67">
        <v>2</v>
      </c>
      <c r="E32" s="66">
        <v>2344380</v>
      </c>
      <c r="F32" s="67"/>
      <c r="G32" s="67">
        <v>22</v>
      </c>
      <c r="H32" s="66">
        <v>22501722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x14ac:dyDescent="0.25">
      <c r="A33" s="219"/>
      <c r="B33" s="124" t="s">
        <v>97</v>
      </c>
      <c r="C33" s="133"/>
      <c r="D33" s="67">
        <v>5</v>
      </c>
      <c r="E33" s="66">
        <v>6432750</v>
      </c>
      <c r="F33" s="67"/>
      <c r="G33" s="67">
        <v>29</v>
      </c>
      <c r="H33" s="66">
        <v>36305100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24.75" customHeight="1" thickBot="1" x14ac:dyDescent="0.3">
      <c r="A34" s="225" t="s">
        <v>98</v>
      </c>
      <c r="B34" s="226"/>
      <c r="C34" s="107"/>
      <c r="D34" s="109"/>
      <c r="E34" s="178">
        <v>3702752</v>
      </c>
      <c r="F34" s="109"/>
      <c r="G34" s="109"/>
      <c r="H34" s="178">
        <v>22093998</v>
      </c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</row>
    <row r="35" spans="1:1006" ht="17.25" thickTop="1" x14ac:dyDescent="0.25">
      <c r="A35" s="162" t="s">
        <v>133</v>
      </c>
      <c r="B35" s="136"/>
      <c r="C35" s="137"/>
    </row>
    <row r="36" spans="1:1006" x14ac:dyDescent="0.25">
      <c r="A36" s="162" t="s">
        <v>132</v>
      </c>
      <c r="B36" s="135"/>
      <c r="C36" s="137"/>
    </row>
    <row r="37" spans="1:1006" x14ac:dyDescent="0.25">
      <c r="A37" s="162" t="s">
        <v>125</v>
      </c>
      <c r="B37" s="136"/>
      <c r="C37" s="137"/>
    </row>
    <row r="38" spans="1:1006" x14ac:dyDescent="0.25">
      <c r="A38" s="60" t="s">
        <v>103</v>
      </c>
      <c r="B38" s="136"/>
      <c r="C38" s="137"/>
    </row>
    <row r="39" spans="1:1006" x14ac:dyDescent="0.25">
      <c r="A39" s="162"/>
    </row>
    <row r="40" spans="1:1006" x14ac:dyDescent="0.25">
      <c r="A40" s="60"/>
      <c r="B40" s="136"/>
      <c r="C40" s="137"/>
    </row>
  </sheetData>
  <mergeCells count="34">
    <mergeCell ref="A24:A28"/>
    <mergeCell ref="A29:A30"/>
    <mergeCell ref="A31:A33"/>
    <mergeCell ref="A34:B34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&amp;C&amp;"微軟正黑體,粗體"&amp;16勞工保險局114年12月統計提要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="90" zoomScaleNormal="9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7" t="s">
        <v>21</v>
      </c>
      <c r="B1" s="238"/>
      <c r="C1" s="238"/>
      <c r="D1" s="238"/>
      <c r="E1" s="238"/>
      <c r="F1" s="238"/>
      <c r="G1" s="239"/>
    </row>
    <row r="2" spans="1:7" ht="22.5" customHeight="1" thickTop="1" thickBot="1" x14ac:dyDescent="0.3">
      <c r="A2" s="3"/>
      <c r="B2" s="236" t="s">
        <v>1</v>
      </c>
      <c r="C2" s="236"/>
      <c r="D2" s="236"/>
      <c r="E2" s="236" t="s">
        <v>2</v>
      </c>
      <c r="F2" s="236"/>
      <c r="G2" s="236"/>
    </row>
    <row r="3" spans="1:7" ht="32.1" customHeight="1" thickTop="1" thickBot="1" x14ac:dyDescent="0.3">
      <c r="A3" s="145" t="s">
        <v>3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" customHeight="1" thickTop="1" x14ac:dyDescent="0.25">
      <c r="A4" s="4" t="s">
        <v>54</v>
      </c>
      <c r="B4" s="19">
        <v>584596</v>
      </c>
      <c r="C4" s="20"/>
      <c r="D4" s="7"/>
      <c r="E4" s="19">
        <f>B4</f>
        <v>584596</v>
      </c>
      <c r="F4" s="20"/>
      <c r="G4" s="7"/>
    </row>
    <row r="5" spans="1:7" ht="18" customHeight="1" x14ac:dyDescent="0.25">
      <c r="A5" s="8" t="s">
        <v>55</v>
      </c>
      <c r="B5" s="21"/>
      <c r="C5" s="22">
        <v>7450861</v>
      </c>
      <c r="D5" s="11"/>
      <c r="E5" s="21"/>
      <c r="F5" s="22">
        <f>C5</f>
        <v>7450861</v>
      </c>
      <c r="G5" s="11"/>
    </row>
    <row r="6" spans="1:7" ht="18" customHeight="1" x14ac:dyDescent="0.25">
      <c r="A6" s="8" t="s">
        <v>8</v>
      </c>
      <c r="B6" s="5"/>
      <c r="C6" s="10"/>
      <c r="D6" s="11">
        <v>37406</v>
      </c>
      <c r="E6" s="13"/>
      <c r="F6" s="13"/>
      <c r="G6" s="11">
        <v>37221</v>
      </c>
    </row>
    <row r="7" spans="1:7" ht="18" customHeight="1" thickBot="1" x14ac:dyDescent="0.3">
      <c r="A7" s="23" t="s">
        <v>9</v>
      </c>
      <c r="B7" s="24"/>
      <c r="C7" s="25"/>
      <c r="D7" s="14">
        <v>2827505998</v>
      </c>
      <c r="E7" s="26"/>
      <c r="F7" s="26"/>
      <c r="G7" s="14">
        <v>33557925336</v>
      </c>
    </row>
    <row r="8" spans="1:7" ht="19.5" customHeight="1" thickTop="1" thickBot="1" x14ac:dyDescent="0.3">
      <c r="A8" s="240" t="s">
        <v>10</v>
      </c>
      <c r="B8" s="234" t="s">
        <v>11</v>
      </c>
      <c r="C8" s="234"/>
      <c r="D8" s="234" t="s">
        <v>6</v>
      </c>
      <c r="E8" s="234" t="s">
        <v>11</v>
      </c>
      <c r="F8" s="235"/>
      <c r="G8" s="243" t="s">
        <v>6</v>
      </c>
    </row>
    <row r="9" spans="1:7" ht="17.25" thickBot="1" x14ac:dyDescent="0.3">
      <c r="A9" s="241"/>
      <c r="B9" s="149"/>
      <c r="C9" s="150" t="s">
        <v>22</v>
      </c>
      <c r="D9" s="242"/>
      <c r="E9" s="149"/>
      <c r="F9" s="157" t="s">
        <v>22</v>
      </c>
      <c r="G9" s="244"/>
    </row>
    <row r="10" spans="1:7" ht="18" customHeight="1" thickTop="1" x14ac:dyDescent="0.25">
      <c r="A10" s="27" t="s">
        <v>12</v>
      </c>
      <c r="B10" s="15">
        <f t="shared" ref="B10:G10" si="0">SUM(B11:B15)</f>
        <v>194356</v>
      </c>
      <c r="C10" s="16">
        <f t="shared" si="0"/>
        <v>43452</v>
      </c>
      <c r="D10" s="28">
        <f t="shared" si="0"/>
        <v>2258318059</v>
      </c>
      <c r="E10" s="15">
        <f t="shared" si="0"/>
        <v>1615804</v>
      </c>
      <c r="F10" s="16">
        <f t="shared" si="0"/>
        <v>360651</v>
      </c>
      <c r="G10" s="28">
        <f t="shared" si="0"/>
        <v>25187041524</v>
      </c>
    </row>
    <row r="11" spans="1:7" ht="18" customHeight="1" x14ac:dyDescent="0.25">
      <c r="A11" s="12" t="s">
        <v>23</v>
      </c>
      <c r="B11" s="5">
        <v>42414</v>
      </c>
      <c r="C11" s="10">
        <v>8653</v>
      </c>
      <c r="D11" s="17">
        <v>1107446343</v>
      </c>
      <c r="E11" s="29">
        <v>441437</v>
      </c>
      <c r="F11" s="30">
        <v>91693</v>
      </c>
      <c r="G11" s="31">
        <v>11510089556</v>
      </c>
    </row>
    <row r="12" spans="1:7" ht="18" customHeight="1" x14ac:dyDescent="0.25">
      <c r="A12" s="12" t="s">
        <v>24</v>
      </c>
      <c r="B12" s="5">
        <v>3355</v>
      </c>
      <c r="C12" s="10">
        <f>B12</f>
        <v>3355</v>
      </c>
      <c r="D12" s="17">
        <v>198708861</v>
      </c>
      <c r="E12" s="5">
        <v>34579</v>
      </c>
      <c r="F12" s="10">
        <v>34579</v>
      </c>
      <c r="G12" s="17">
        <v>2034542173</v>
      </c>
    </row>
    <row r="13" spans="1:7" ht="18" customHeight="1" x14ac:dyDescent="0.25">
      <c r="A13" s="12" t="s">
        <v>25</v>
      </c>
      <c r="B13" s="5">
        <v>2698</v>
      </c>
      <c r="C13" s="10">
        <v>780</v>
      </c>
      <c r="D13" s="17">
        <v>67292128</v>
      </c>
      <c r="E13" s="5">
        <v>26589</v>
      </c>
      <c r="F13" s="10">
        <v>8330</v>
      </c>
      <c r="G13" s="17">
        <v>681056816</v>
      </c>
    </row>
    <row r="14" spans="1:7" ht="18" customHeight="1" x14ac:dyDescent="0.25">
      <c r="A14" s="12" t="s">
        <v>26</v>
      </c>
      <c r="B14" s="5">
        <v>34746</v>
      </c>
      <c r="C14" s="10">
        <v>5588</v>
      </c>
      <c r="D14" s="17">
        <v>787940100</v>
      </c>
      <c r="E14" s="5">
        <v>459877</v>
      </c>
      <c r="F14" s="10">
        <v>85362</v>
      </c>
      <c r="G14" s="17">
        <v>10397348324</v>
      </c>
    </row>
    <row r="15" spans="1:7" ht="18" customHeight="1" thickBot="1" x14ac:dyDescent="0.3">
      <c r="A15" s="32" t="s">
        <v>27</v>
      </c>
      <c r="B15" s="73">
        <v>111143</v>
      </c>
      <c r="C15" s="74">
        <v>25076</v>
      </c>
      <c r="D15" s="75">
        <v>96930627</v>
      </c>
      <c r="E15" s="73">
        <v>653322</v>
      </c>
      <c r="F15" s="74">
        <v>140687</v>
      </c>
      <c r="G15" s="75">
        <v>564004655</v>
      </c>
    </row>
    <row r="16" spans="1:7" ht="15.75" customHeight="1" thickTop="1" x14ac:dyDescent="0.25">
      <c r="A16" s="163" t="s">
        <v>134</v>
      </c>
    </row>
    <row r="17" spans="1:7" ht="15.75" customHeight="1" x14ac:dyDescent="0.25">
      <c r="A17" s="165"/>
    </row>
    <row r="18" spans="1:7" ht="9" hidden="1" customHeight="1" x14ac:dyDescent="0.25">
      <c r="A18" s="18"/>
    </row>
    <row r="19" spans="1:7" ht="23.1" customHeight="1" thickBot="1" x14ac:dyDescent="0.3">
      <c r="A19" s="237" t="s">
        <v>37</v>
      </c>
      <c r="B19" s="238"/>
      <c r="C19" s="238"/>
      <c r="D19" s="238"/>
      <c r="E19" s="238"/>
      <c r="F19" s="238"/>
      <c r="G19" s="239"/>
    </row>
    <row r="20" spans="1:7" ht="22.5" customHeight="1" thickTop="1" thickBot="1" x14ac:dyDescent="0.3">
      <c r="A20" s="3"/>
      <c r="B20" s="236" t="s">
        <v>1</v>
      </c>
      <c r="C20" s="236"/>
      <c r="D20" s="236"/>
      <c r="E20" s="236" t="s">
        <v>2</v>
      </c>
      <c r="F20" s="236"/>
      <c r="G20" s="236"/>
    </row>
    <row r="21" spans="1:7" ht="32.1" customHeight="1" thickTop="1" thickBot="1" x14ac:dyDescent="0.3">
      <c r="A21" s="145" t="s">
        <v>29</v>
      </c>
      <c r="B21" s="146" t="s">
        <v>4</v>
      </c>
      <c r="C21" s="147" t="s">
        <v>5</v>
      </c>
      <c r="D21" s="148" t="s">
        <v>6</v>
      </c>
      <c r="E21" s="146" t="s">
        <v>4</v>
      </c>
      <c r="F21" s="147" t="s">
        <v>5</v>
      </c>
      <c r="G21" s="148" t="s">
        <v>6</v>
      </c>
    </row>
    <row r="22" spans="1:7" ht="18" customHeight="1" thickTop="1" x14ac:dyDescent="0.25">
      <c r="A22" s="4" t="s">
        <v>56</v>
      </c>
      <c r="B22" s="15">
        <v>600667</v>
      </c>
      <c r="C22" s="6"/>
      <c r="D22" s="7"/>
      <c r="E22" s="15">
        <f>B22</f>
        <v>600667</v>
      </c>
      <c r="F22" s="6"/>
      <c r="G22" s="7"/>
    </row>
    <row r="23" spans="1:7" ht="18" customHeight="1" x14ac:dyDescent="0.25">
      <c r="A23" s="8" t="s">
        <v>57</v>
      </c>
      <c r="B23" s="9"/>
      <c r="C23" s="22">
        <v>7779818</v>
      </c>
      <c r="D23" s="11"/>
      <c r="E23" s="9"/>
      <c r="F23" s="22">
        <f>C23</f>
        <v>7779818</v>
      </c>
      <c r="G23" s="11"/>
    </row>
    <row r="24" spans="1:7" ht="18" customHeight="1" x14ac:dyDescent="0.25">
      <c r="A24" s="8" t="s">
        <v>60</v>
      </c>
      <c r="B24" s="21"/>
      <c r="C24" s="13"/>
      <c r="D24" s="11">
        <v>47708</v>
      </c>
      <c r="E24" s="21"/>
      <c r="F24" s="13"/>
      <c r="G24" s="11">
        <v>47133</v>
      </c>
    </row>
    <row r="25" spans="1:7" ht="18" customHeight="1" thickBot="1" x14ac:dyDescent="0.3">
      <c r="A25" s="23" t="s">
        <v>31</v>
      </c>
      <c r="B25" s="34"/>
      <c r="C25" s="26"/>
      <c r="D25" s="14">
        <v>27672049528</v>
      </c>
      <c r="E25" s="34"/>
      <c r="F25" s="26"/>
      <c r="G25" s="14">
        <v>322948418520</v>
      </c>
    </row>
    <row r="26" spans="1:7" ht="19.5" customHeight="1" thickTop="1" thickBot="1" x14ac:dyDescent="0.3">
      <c r="A26" s="245" t="s">
        <v>38</v>
      </c>
      <c r="B26" s="234" t="s">
        <v>11</v>
      </c>
      <c r="C26" s="235"/>
      <c r="D26" s="233" t="s">
        <v>6</v>
      </c>
      <c r="E26" s="234" t="s">
        <v>11</v>
      </c>
      <c r="F26" s="235"/>
      <c r="G26" s="233" t="s">
        <v>6</v>
      </c>
    </row>
    <row r="27" spans="1:7" ht="17.25" customHeight="1" thickTop="1" thickBot="1" x14ac:dyDescent="0.3">
      <c r="A27" s="245"/>
      <c r="B27" s="149"/>
      <c r="C27" s="157" t="s">
        <v>39</v>
      </c>
      <c r="D27" s="233"/>
      <c r="E27" s="149"/>
      <c r="F27" s="157" t="s">
        <v>39</v>
      </c>
      <c r="G27" s="233"/>
    </row>
    <row r="28" spans="1:7" ht="18" customHeight="1" thickTop="1" x14ac:dyDescent="0.25">
      <c r="A28" s="27" t="s">
        <v>33</v>
      </c>
      <c r="B28" s="35">
        <f t="shared" ref="B28:G28" si="1">SUM(B29:B32)</f>
        <v>15417</v>
      </c>
      <c r="C28" s="36">
        <f t="shared" si="1"/>
        <v>929</v>
      </c>
      <c r="D28" s="36">
        <f t="shared" si="1"/>
        <v>6185630872</v>
      </c>
      <c r="E28" s="35">
        <f t="shared" si="1"/>
        <v>195471</v>
      </c>
      <c r="F28" s="36">
        <f t="shared" si="1"/>
        <v>11576</v>
      </c>
      <c r="G28" s="37">
        <f t="shared" si="1"/>
        <v>68409917367</v>
      </c>
    </row>
    <row r="29" spans="1:7" ht="18" customHeight="1" x14ac:dyDescent="0.25">
      <c r="A29" s="12" t="s">
        <v>40</v>
      </c>
      <c r="B29" s="29">
        <v>8971</v>
      </c>
      <c r="C29" s="30"/>
      <c r="D29" s="31">
        <v>5051087115</v>
      </c>
      <c r="E29" s="29">
        <v>103198</v>
      </c>
      <c r="F29" s="30"/>
      <c r="G29" s="31">
        <v>55353512366</v>
      </c>
    </row>
    <row r="30" spans="1:7" ht="18" customHeight="1" x14ac:dyDescent="0.25">
      <c r="A30" s="12" t="s">
        <v>41</v>
      </c>
      <c r="B30" s="5">
        <v>2821</v>
      </c>
      <c r="C30" s="10"/>
      <c r="D30" s="17">
        <v>922255523</v>
      </c>
      <c r="E30" s="5">
        <v>24289</v>
      </c>
      <c r="F30" s="10"/>
      <c r="G30" s="17">
        <v>8173837105</v>
      </c>
    </row>
    <row r="31" spans="1:7" ht="18" customHeight="1" x14ac:dyDescent="0.25">
      <c r="A31" s="12" t="s">
        <v>42</v>
      </c>
      <c r="B31" s="5">
        <v>2696</v>
      </c>
      <c r="C31" s="10"/>
      <c r="D31" s="17">
        <v>205893534</v>
      </c>
      <c r="E31" s="5">
        <v>32435</v>
      </c>
      <c r="F31" s="10"/>
      <c r="G31" s="17">
        <v>2508143550</v>
      </c>
    </row>
    <row r="32" spans="1:7" ht="18" customHeight="1" thickBot="1" x14ac:dyDescent="0.3">
      <c r="A32" s="32" t="s">
        <v>130</v>
      </c>
      <c r="B32" s="24">
        <v>929</v>
      </c>
      <c r="C32" s="25">
        <v>929</v>
      </c>
      <c r="D32" s="33">
        <v>6394700</v>
      </c>
      <c r="E32" s="24">
        <v>35549</v>
      </c>
      <c r="F32" s="25">
        <v>11576</v>
      </c>
      <c r="G32" s="33">
        <v>2374424346</v>
      </c>
    </row>
    <row r="33" spans="1:1006" ht="15.75" customHeight="1" thickTop="1" x14ac:dyDescent="0.25">
      <c r="A33" s="164" t="s">
        <v>136</v>
      </c>
    </row>
    <row r="34" spans="1:1006" ht="15.75" customHeight="1" x14ac:dyDescent="0.25">
      <c r="A34" s="163" t="s">
        <v>129</v>
      </c>
    </row>
    <row r="35" spans="1:1006" ht="15.75" customHeight="1" x14ac:dyDescent="0.25">
      <c r="A35" s="162" t="s">
        <v>135</v>
      </c>
    </row>
    <row r="36" spans="1:1006" s="61" customFormat="1" ht="15.75" customHeight="1" x14ac:dyDescent="0.25">
      <c r="A36" s="60" t="s">
        <v>103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hidden="1" customHeight="1" x14ac:dyDescent="0.25">
      <c r="A37" s="60"/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13.5" customHeight="1" x14ac:dyDescent="0.25">
      <c r="A38" s="47"/>
    </row>
    <row r="39" spans="1:1006" ht="23.1" customHeight="1" thickBot="1" x14ac:dyDescent="0.3">
      <c r="A39" s="237" t="s">
        <v>28</v>
      </c>
      <c r="B39" s="238"/>
      <c r="C39" s="238"/>
      <c r="D39" s="238"/>
      <c r="E39" s="238"/>
      <c r="F39" s="238"/>
      <c r="G39" s="239"/>
    </row>
    <row r="40" spans="1:1006" ht="22.5" customHeight="1" thickTop="1" thickBot="1" x14ac:dyDescent="0.3">
      <c r="A40" s="39"/>
      <c r="B40" s="236" t="s">
        <v>1</v>
      </c>
      <c r="C40" s="236"/>
      <c r="D40" s="236"/>
      <c r="E40" s="236" t="s">
        <v>2</v>
      </c>
      <c r="F40" s="236"/>
      <c r="G40" s="236"/>
    </row>
    <row r="41" spans="1:1006" ht="32.1" customHeight="1" thickTop="1" thickBot="1" x14ac:dyDescent="0.3">
      <c r="A41" s="145" t="s">
        <v>29</v>
      </c>
      <c r="B41" s="146" t="s">
        <v>4</v>
      </c>
      <c r="C41" s="147" t="s">
        <v>5</v>
      </c>
      <c r="D41" s="148" t="s">
        <v>6</v>
      </c>
      <c r="E41" s="146" t="s">
        <v>4</v>
      </c>
      <c r="F41" s="147" t="s">
        <v>5</v>
      </c>
      <c r="G41" s="148" t="s">
        <v>6</v>
      </c>
    </row>
    <row r="42" spans="1:1006" ht="18" customHeight="1" thickTop="1" x14ac:dyDescent="0.25">
      <c r="A42" s="4" t="s">
        <v>56</v>
      </c>
      <c r="B42" s="15">
        <v>606862</v>
      </c>
      <c r="C42" s="6"/>
      <c r="D42" s="7"/>
      <c r="E42" s="40">
        <f>B42</f>
        <v>606862</v>
      </c>
      <c r="F42" s="6"/>
      <c r="G42" s="37"/>
    </row>
    <row r="43" spans="1:1006" ht="18" customHeight="1" x14ac:dyDescent="0.25">
      <c r="A43" s="8" t="s">
        <v>57</v>
      </c>
      <c r="B43" s="9"/>
      <c r="C43" s="22">
        <v>8357365</v>
      </c>
      <c r="D43" s="11"/>
      <c r="E43" s="9"/>
      <c r="F43" s="22">
        <f>C43</f>
        <v>8357365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36953</v>
      </c>
      <c r="E44" s="29"/>
      <c r="F44" s="30"/>
      <c r="G44" s="31">
        <v>36795</v>
      </c>
    </row>
    <row r="45" spans="1:1006" ht="18" customHeight="1" x14ac:dyDescent="0.25">
      <c r="A45" s="23" t="s">
        <v>31</v>
      </c>
      <c r="B45" s="34"/>
      <c r="C45" s="26"/>
      <c r="D45" s="14">
        <v>77546036</v>
      </c>
      <c r="E45" s="34"/>
      <c r="F45" s="26"/>
      <c r="G45" s="14">
        <v>916427862</v>
      </c>
    </row>
    <row r="46" spans="1:1006" ht="32.1" customHeight="1" thickTop="1" thickBot="1" x14ac:dyDescent="0.3">
      <c r="A46" s="152" t="s">
        <v>32</v>
      </c>
      <c r="B46" s="146" t="s">
        <v>4</v>
      </c>
      <c r="C46" s="147" t="s">
        <v>5</v>
      </c>
      <c r="D46" s="148" t="s">
        <v>6</v>
      </c>
      <c r="E46" s="146" t="s">
        <v>4</v>
      </c>
      <c r="F46" s="147" t="s">
        <v>5</v>
      </c>
      <c r="G46" s="148" t="s">
        <v>6</v>
      </c>
    </row>
    <row r="47" spans="1:1006" ht="18" customHeight="1" thickTop="1" x14ac:dyDescent="0.25">
      <c r="A47" s="27" t="s">
        <v>33</v>
      </c>
      <c r="B47" s="35">
        <v>29</v>
      </c>
      <c r="C47" s="36">
        <v>305</v>
      </c>
      <c r="D47" s="36">
        <f>SUM(D48:D50)</f>
        <v>57883917</v>
      </c>
      <c r="E47" s="35">
        <v>247</v>
      </c>
      <c r="F47" s="36">
        <v>2296</v>
      </c>
      <c r="G47" s="37">
        <f>SUM(G48:G50)</f>
        <v>333548347</v>
      </c>
    </row>
    <row r="48" spans="1:1006" ht="18" customHeight="1" x14ac:dyDescent="0.25">
      <c r="A48" s="12" t="s">
        <v>34</v>
      </c>
      <c r="B48" s="29"/>
      <c r="C48" s="30">
        <v>134</v>
      </c>
      <c r="D48" s="31">
        <v>16202020</v>
      </c>
      <c r="E48" s="29"/>
      <c r="F48" s="30">
        <v>1778</v>
      </c>
      <c r="G48" s="31">
        <v>147737290</v>
      </c>
    </row>
    <row r="49" spans="1:7" ht="18" customHeight="1" x14ac:dyDescent="0.25">
      <c r="A49" s="12" t="s">
        <v>35</v>
      </c>
      <c r="B49" s="5"/>
      <c r="C49" s="10">
        <v>1</v>
      </c>
      <c r="D49" s="17">
        <v>217800</v>
      </c>
      <c r="E49" s="5"/>
      <c r="F49" s="10">
        <v>9</v>
      </c>
      <c r="G49" s="17">
        <v>1935510</v>
      </c>
    </row>
    <row r="50" spans="1:7" ht="18" customHeight="1" thickBot="1" x14ac:dyDescent="0.3">
      <c r="A50" s="32" t="s">
        <v>36</v>
      </c>
      <c r="B50" s="24"/>
      <c r="C50" s="25">
        <v>293</v>
      </c>
      <c r="D50" s="33">
        <v>41464097</v>
      </c>
      <c r="E50" s="24"/>
      <c r="F50" s="25">
        <v>2153</v>
      </c>
      <c r="G50" s="33">
        <v>183875547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111</v>
      </c>
    </row>
    <row r="53" spans="1:7" ht="15.95" customHeight="1" x14ac:dyDescent="0.25">
      <c r="A53" s="47"/>
    </row>
  </sheetData>
  <mergeCells count="19">
    <mergeCell ref="A19:G19"/>
    <mergeCell ref="B20:D20"/>
    <mergeCell ref="E20:G20"/>
    <mergeCell ref="A26:A27"/>
    <mergeCell ref="B26:C26"/>
    <mergeCell ref="A1:G1"/>
    <mergeCell ref="B2:D2"/>
    <mergeCell ref="E2:G2"/>
    <mergeCell ref="A8:A9"/>
    <mergeCell ref="B8:C8"/>
    <mergeCell ref="D8:D9"/>
    <mergeCell ref="E8:F8"/>
    <mergeCell ref="G8:G9"/>
    <mergeCell ref="D26:D27"/>
    <mergeCell ref="E26:F26"/>
    <mergeCell ref="G26:G27"/>
    <mergeCell ref="B40:D40"/>
    <mergeCell ref="E40:G40"/>
    <mergeCell ref="A39:G3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&amp;C&amp;"微軟正黑體,粗體"&amp;16勞工保險局114年12月統計提要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="90" zoomScaleNormal="9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7" t="s">
        <v>43</v>
      </c>
      <c r="B1" s="238"/>
      <c r="C1" s="238"/>
      <c r="D1" s="238"/>
      <c r="E1" s="238"/>
      <c r="F1" s="238"/>
      <c r="G1" s="239"/>
    </row>
    <row r="2" spans="1:7" ht="22.5" customHeight="1" thickTop="1" thickBot="1" x14ac:dyDescent="0.3">
      <c r="A2" s="134"/>
      <c r="B2" s="236" t="s">
        <v>1</v>
      </c>
      <c r="C2" s="236"/>
      <c r="D2" s="236"/>
      <c r="E2" s="236" t="s">
        <v>2</v>
      </c>
      <c r="F2" s="236"/>
      <c r="G2" s="236"/>
    </row>
    <row r="3" spans="1:7" ht="32.25" customHeight="1" thickTop="1" thickBot="1" x14ac:dyDescent="0.3">
      <c r="A3" s="145" t="s">
        <v>79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828204</v>
      </c>
      <c r="D5" s="31"/>
      <c r="E5" s="29"/>
      <c r="F5" s="22">
        <f>C5</f>
        <v>828204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429340161</v>
      </c>
      <c r="E6" s="26"/>
      <c r="F6" s="26"/>
      <c r="G6" s="14">
        <v>5273750376</v>
      </c>
    </row>
    <row r="7" spans="1:7" ht="25.35" customHeight="1" thickTop="1" thickBot="1" x14ac:dyDescent="0.3">
      <c r="A7" s="152" t="s">
        <v>10</v>
      </c>
      <c r="B7" s="246" t="s">
        <v>11</v>
      </c>
      <c r="C7" s="247"/>
      <c r="D7" s="153" t="s">
        <v>6</v>
      </c>
      <c r="E7" s="246" t="s">
        <v>11</v>
      </c>
      <c r="F7" s="247"/>
      <c r="G7" s="153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2988</v>
      </c>
      <c r="D8" s="43">
        <f>SUM(D9:D11)</f>
        <v>826458400</v>
      </c>
      <c r="E8" s="44"/>
      <c r="F8" s="16">
        <f>SUM(F9:F11)</f>
        <v>36594</v>
      </c>
      <c r="G8" s="43">
        <f>SUM(G9:G11)</f>
        <v>10197460200</v>
      </c>
    </row>
    <row r="9" spans="1:7" ht="18.95" customHeight="1" x14ac:dyDescent="0.25">
      <c r="A9" s="12" t="s">
        <v>15</v>
      </c>
      <c r="B9" s="45"/>
      <c r="C9" s="30">
        <v>144</v>
      </c>
      <c r="D9" s="31">
        <v>9016800</v>
      </c>
      <c r="E9" s="29"/>
      <c r="F9" s="30">
        <v>1670</v>
      </c>
      <c r="G9" s="31">
        <v>104550000</v>
      </c>
    </row>
    <row r="10" spans="1:7" ht="18.95" customHeight="1" x14ac:dyDescent="0.25">
      <c r="A10" s="12" t="s">
        <v>44</v>
      </c>
      <c r="B10" s="45"/>
      <c r="C10" s="38">
        <v>317</v>
      </c>
      <c r="D10" s="42">
        <v>44332600</v>
      </c>
      <c r="E10" s="45"/>
      <c r="F10" s="38">
        <v>3695</v>
      </c>
      <c r="G10" s="42">
        <v>540814200</v>
      </c>
    </row>
    <row r="11" spans="1:7" ht="18.95" customHeight="1" thickBot="1" x14ac:dyDescent="0.3">
      <c r="A11" s="32" t="s">
        <v>45</v>
      </c>
      <c r="B11" s="46"/>
      <c r="C11" s="25">
        <v>2527</v>
      </c>
      <c r="D11" s="41">
        <v>773109000</v>
      </c>
      <c r="E11" s="46"/>
      <c r="F11" s="25">
        <v>31229</v>
      </c>
      <c r="G11" s="41">
        <v>9552096000</v>
      </c>
    </row>
    <row r="12" spans="1:7" ht="16.350000000000001" customHeight="1" thickTop="1" x14ac:dyDescent="0.25">
      <c r="A12" s="163" t="s">
        <v>112</v>
      </c>
    </row>
    <row r="13" spans="1:7" ht="13.5" customHeight="1" x14ac:dyDescent="0.25">
      <c r="A13" s="47"/>
    </row>
    <row r="14" spans="1:7" ht="22.5" customHeight="1" thickBot="1" x14ac:dyDescent="0.3">
      <c r="A14" s="237" t="s">
        <v>58</v>
      </c>
      <c r="B14" s="238"/>
      <c r="C14" s="238"/>
      <c r="D14" s="238"/>
      <c r="E14" s="238"/>
      <c r="F14" s="238"/>
      <c r="G14" s="239"/>
    </row>
    <row r="15" spans="1:7" ht="22.5" customHeight="1" thickTop="1" thickBot="1" x14ac:dyDescent="0.3">
      <c r="A15" s="134"/>
      <c r="B15" s="236" t="s">
        <v>1</v>
      </c>
      <c r="C15" s="236"/>
      <c r="D15" s="236"/>
      <c r="E15" s="236" t="s">
        <v>59</v>
      </c>
      <c r="F15" s="236"/>
      <c r="G15" s="236"/>
    </row>
    <row r="16" spans="1:7" ht="32.25" customHeight="1" thickTop="1" thickBot="1" x14ac:dyDescent="0.3">
      <c r="A16" s="145" t="s">
        <v>79</v>
      </c>
      <c r="B16" s="146" t="s">
        <v>4</v>
      </c>
      <c r="C16" s="147" t="s">
        <v>5</v>
      </c>
      <c r="D16" s="148" t="s">
        <v>6</v>
      </c>
      <c r="E16" s="146" t="s">
        <v>4</v>
      </c>
      <c r="F16" s="147" t="s">
        <v>5</v>
      </c>
      <c r="G16" s="148" t="s">
        <v>6</v>
      </c>
    </row>
    <row r="17" spans="1:7" ht="18.95" customHeight="1" thickTop="1" x14ac:dyDescent="0.25">
      <c r="A17" s="4" t="s">
        <v>54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352852</v>
      </c>
      <c r="D18" s="31"/>
      <c r="E18" s="29"/>
      <c r="F18" s="22">
        <f>C18</f>
        <v>352852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13751333</v>
      </c>
      <c r="E19" s="26"/>
      <c r="F19" s="26"/>
      <c r="G19" s="14">
        <v>163508220</v>
      </c>
    </row>
    <row r="20" spans="1:7" ht="25.35" customHeight="1" thickTop="1" thickBot="1" x14ac:dyDescent="0.3">
      <c r="A20" s="152" t="s">
        <v>10</v>
      </c>
      <c r="B20" s="246" t="s">
        <v>11</v>
      </c>
      <c r="C20" s="247"/>
      <c r="D20" s="153" t="s">
        <v>6</v>
      </c>
      <c r="E20" s="246" t="s">
        <v>11</v>
      </c>
      <c r="F20" s="247"/>
      <c r="G20" s="153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297</v>
      </c>
      <c r="D21" s="43">
        <f>SUM(D22:D24)</f>
        <v>9045064</v>
      </c>
      <c r="E21" s="44"/>
      <c r="F21" s="16">
        <f>SUM(F22:F24)</f>
        <v>3039</v>
      </c>
      <c r="G21" s="43">
        <f>SUM(G22:G24)</f>
        <v>115641258</v>
      </c>
    </row>
    <row r="22" spans="1:7" ht="18.95" customHeight="1" x14ac:dyDescent="0.25">
      <c r="A22" s="12" t="s">
        <v>77</v>
      </c>
      <c r="B22" s="45"/>
      <c r="C22" s="30">
        <v>291</v>
      </c>
      <c r="D22" s="31">
        <v>8019964</v>
      </c>
      <c r="E22" s="29"/>
      <c r="F22" s="30">
        <v>2963</v>
      </c>
      <c r="G22" s="31">
        <v>86800758</v>
      </c>
    </row>
    <row r="23" spans="1:7" ht="18.95" customHeight="1" x14ac:dyDescent="0.25">
      <c r="A23" s="12" t="s">
        <v>44</v>
      </c>
      <c r="B23" s="45"/>
      <c r="C23" s="38">
        <v>5</v>
      </c>
      <c r="D23" s="42">
        <v>413100</v>
      </c>
      <c r="E23" s="45"/>
      <c r="F23" s="38">
        <v>37</v>
      </c>
      <c r="G23" s="42">
        <v>4972500</v>
      </c>
    </row>
    <row r="24" spans="1:7" ht="18.95" customHeight="1" thickBot="1" x14ac:dyDescent="0.3">
      <c r="A24" s="32" t="s">
        <v>45</v>
      </c>
      <c r="B24" s="46"/>
      <c r="C24" s="25">
        <v>1</v>
      </c>
      <c r="D24" s="41">
        <v>612000</v>
      </c>
      <c r="E24" s="46"/>
      <c r="F24" s="25">
        <v>39</v>
      </c>
      <c r="G24" s="41">
        <v>23868000</v>
      </c>
    </row>
    <row r="25" spans="1:7" ht="16.350000000000001" customHeight="1" thickTop="1" x14ac:dyDescent="0.25">
      <c r="A25" s="163" t="s">
        <v>113</v>
      </c>
    </row>
    <row r="26" spans="1:7" ht="13.5" customHeight="1" x14ac:dyDescent="0.25"/>
    <row r="27" spans="1:7" ht="22.5" customHeight="1" thickBot="1" x14ac:dyDescent="0.3">
      <c r="A27" s="237" t="s">
        <v>61</v>
      </c>
      <c r="B27" s="238"/>
      <c r="C27" s="238"/>
      <c r="D27" s="238"/>
      <c r="E27" s="238"/>
      <c r="F27" s="238"/>
      <c r="G27" s="239"/>
    </row>
    <row r="28" spans="1:7" ht="22.5" customHeight="1" thickTop="1" thickBot="1" x14ac:dyDescent="0.3">
      <c r="A28" s="134"/>
      <c r="B28" s="236" t="s">
        <v>1</v>
      </c>
      <c r="C28" s="236"/>
      <c r="D28" s="236"/>
      <c r="E28" s="236" t="s">
        <v>2</v>
      </c>
      <c r="F28" s="236"/>
      <c r="G28" s="236"/>
    </row>
    <row r="29" spans="1:7" ht="32.25" customHeight="1" thickTop="1" thickBot="1" x14ac:dyDescent="0.3">
      <c r="A29" s="145" t="s">
        <v>29</v>
      </c>
      <c r="B29" s="146" t="s">
        <v>4</v>
      </c>
      <c r="C29" s="147" t="s">
        <v>5</v>
      </c>
      <c r="D29" s="148" t="s">
        <v>6</v>
      </c>
      <c r="E29" s="146" t="s">
        <v>4</v>
      </c>
      <c r="F29" s="147" t="s">
        <v>5</v>
      </c>
      <c r="G29" s="148" t="s">
        <v>6</v>
      </c>
    </row>
    <row r="30" spans="1:7" ht="18.95" customHeight="1" thickTop="1" x14ac:dyDescent="0.25">
      <c r="A30" s="4" t="s">
        <v>63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89508</v>
      </c>
      <c r="D31" s="31"/>
      <c r="E31" s="9"/>
      <c r="F31" s="22">
        <f>C31</f>
        <v>89508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493914442</v>
      </c>
      <c r="E32" s="34"/>
      <c r="F32" s="26"/>
      <c r="G32" s="14">
        <v>5975544301</v>
      </c>
    </row>
    <row r="33" spans="1:1006" ht="19.5" customHeight="1" thickTop="1" thickBot="1" x14ac:dyDescent="0.3">
      <c r="A33" s="245" t="s">
        <v>38</v>
      </c>
      <c r="B33" s="234" t="s">
        <v>106</v>
      </c>
      <c r="C33" s="235"/>
      <c r="D33" s="233" t="s">
        <v>6</v>
      </c>
      <c r="E33" s="234" t="s">
        <v>11</v>
      </c>
      <c r="F33" s="235"/>
      <c r="G33" s="233" t="s">
        <v>6</v>
      </c>
    </row>
    <row r="34" spans="1:1006" ht="17.25" customHeight="1" thickTop="1" thickBot="1" x14ac:dyDescent="0.3">
      <c r="A34" s="245"/>
      <c r="B34" s="149"/>
      <c r="C34" s="151" t="s">
        <v>39</v>
      </c>
      <c r="D34" s="233"/>
      <c r="E34" s="149"/>
      <c r="F34" s="157" t="s">
        <v>39</v>
      </c>
      <c r="G34" s="233"/>
    </row>
    <row r="35" spans="1:1006" ht="18.95" customHeight="1" thickTop="1" x14ac:dyDescent="0.25">
      <c r="A35" s="27" t="s">
        <v>33</v>
      </c>
      <c r="B35" s="35">
        <f t="shared" ref="B35:G35" si="0">SUM(B36:B37)</f>
        <v>16049</v>
      </c>
      <c r="C35" s="36">
        <f t="shared" si="0"/>
        <v>430</v>
      </c>
      <c r="D35" s="36">
        <f t="shared" si="0"/>
        <v>24804596</v>
      </c>
      <c r="E35" s="35">
        <f t="shared" si="0"/>
        <v>16446</v>
      </c>
      <c r="F35" s="36">
        <f t="shared" si="0"/>
        <v>4915</v>
      </c>
      <c r="G35" s="37">
        <f t="shared" si="0"/>
        <v>241281997</v>
      </c>
    </row>
    <row r="36" spans="1:1006" ht="18.95" customHeight="1" x14ac:dyDescent="0.25">
      <c r="A36" s="12" t="s">
        <v>100</v>
      </c>
      <c r="B36" s="29">
        <v>16012</v>
      </c>
      <c r="C36" s="30">
        <v>430</v>
      </c>
      <c r="D36" s="31">
        <v>14909771</v>
      </c>
      <c r="E36" s="29">
        <v>16012</v>
      </c>
      <c r="F36" s="30">
        <v>4915</v>
      </c>
      <c r="G36" s="31">
        <v>138626517</v>
      </c>
    </row>
    <row r="37" spans="1:1006" ht="18.95" customHeight="1" thickBot="1" x14ac:dyDescent="0.3">
      <c r="A37" s="32" t="s">
        <v>62</v>
      </c>
      <c r="B37" s="46">
        <v>37</v>
      </c>
      <c r="C37" s="25"/>
      <c r="D37" s="41">
        <v>9894825</v>
      </c>
      <c r="E37" s="46">
        <v>434</v>
      </c>
      <c r="F37" s="25"/>
      <c r="G37" s="41">
        <v>102655480</v>
      </c>
    </row>
    <row r="38" spans="1:1006" ht="15.75" customHeight="1" thickTop="1" x14ac:dyDescent="0.25">
      <c r="A38" s="164" t="s">
        <v>137</v>
      </c>
    </row>
    <row r="39" spans="1:1006" s="61" customFormat="1" ht="15.75" customHeight="1" x14ac:dyDescent="0.25">
      <c r="A39" s="135" t="s">
        <v>104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105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37" t="s">
        <v>46</v>
      </c>
      <c r="B42" s="238"/>
      <c r="C42" s="238"/>
      <c r="D42" s="238"/>
      <c r="E42" s="238"/>
      <c r="F42" s="238"/>
      <c r="G42" s="239"/>
    </row>
    <row r="43" spans="1:1006" ht="22.5" customHeight="1" thickTop="1" thickBot="1" x14ac:dyDescent="0.3">
      <c r="A43" s="134"/>
      <c r="B43" s="236" t="s">
        <v>1</v>
      </c>
      <c r="C43" s="236"/>
      <c r="D43" s="236"/>
      <c r="E43" s="236" t="s">
        <v>2</v>
      </c>
      <c r="F43" s="236"/>
      <c r="G43" s="236"/>
    </row>
    <row r="44" spans="1:1006" ht="25.35" customHeight="1" thickTop="1" thickBot="1" x14ac:dyDescent="0.3">
      <c r="A44" s="145" t="s">
        <v>38</v>
      </c>
      <c r="B44" s="246" t="s">
        <v>109</v>
      </c>
      <c r="C44" s="247"/>
      <c r="D44" s="154" t="s">
        <v>6</v>
      </c>
      <c r="E44" s="246" t="s">
        <v>109</v>
      </c>
      <c r="F44" s="247"/>
      <c r="G44" s="154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502921</v>
      </c>
      <c r="D45" s="37">
        <f>SUM(D46:D47)</f>
        <v>4065714700</v>
      </c>
      <c r="E45" s="19"/>
      <c r="F45" s="20">
        <f>C45</f>
        <v>502921</v>
      </c>
      <c r="G45" s="37">
        <f>SUM(G46:G47)</f>
        <v>49262106400</v>
      </c>
    </row>
    <row r="46" spans="1:1006" ht="18.95" customHeight="1" x14ac:dyDescent="0.25">
      <c r="A46" s="12" t="s">
        <v>47</v>
      </c>
      <c r="B46" s="29"/>
      <c r="C46" s="22">
        <v>434942</v>
      </c>
      <c r="D46" s="31">
        <v>3514202260</v>
      </c>
      <c r="E46" s="29"/>
      <c r="F46" s="22">
        <f>C46</f>
        <v>434942</v>
      </c>
      <c r="G46" s="31">
        <v>42696593260</v>
      </c>
    </row>
    <row r="47" spans="1:1006" ht="18.95" customHeight="1" thickBot="1" x14ac:dyDescent="0.3">
      <c r="A47" s="32" t="s">
        <v>48</v>
      </c>
      <c r="B47" s="46"/>
      <c r="C47" s="25">
        <v>67979</v>
      </c>
      <c r="D47" s="14">
        <v>551512440</v>
      </c>
      <c r="E47" s="26"/>
      <c r="F47" s="26">
        <f>C47</f>
        <v>67979</v>
      </c>
      <c r="G47" s="14">
        <v>6565513140</v>
      </c>
    </row>
    <row r="48" spans="1:1006" ht="15.75" customHeight="1" thickTop="1" x14ac:dyDescent="0.25">
      <c r="A48" s="47" t="s">
        <v>110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&amp;C&amp;"微軟正黑體,粗體"&amp;16勞工保險局114年12月統計提要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4"/>
  <sheetViews>
    <sheetView zoomScale="90" zoomScaleNormal="90" workbookViewId="0">
      <selection sqref="A1:H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50" t="s">
        <v>49</v>
      </c>
      <c r="B1" s="251"/>
      <c r="C1" s="251"/>
      <c r="D1" s="251"/>
      <c r="E1" s="251"/>
      <c r="F1" s="251"/>
      <c r="G1" s="251"/>
      <c r="H1" s="252"/>
    </row>
    <row r="2" spans="1:8" ht="28.5" customHeight="1" thickTop="1" thickBot="1" x14ac:dyDescent="0.3">
      <c r="A2" s="138"/>
      <c r="B2" s="182" t="s">
        <v>139</v>
      </c>
      <c r="C2" s="182"/>
      <c r="D2" s="182"/>
      <c r="E2" s="182"/>
      <c r="F2" s="182" t="s">
        <v>67</v>
      </c>
      <c r="G2" s="182"/>
      <c r="H2" s="182"/>
    </row>
    <row r="3" spans="1:8" ht="28.9" customHeight="1" thickTop="1" thickBot="1" x14ac:dyDescent="0.3">
      <c r="A3" s="248" t="s">
        <v>64</v>
      </c>
      <c r="B3" s="253" t="s">
        <v>50</v>
      </c>
      <c r="C3" s="254"/>
      <c r="D3" s="255" t="s">
        <v>6</v>
      </c>
      <c r="E3" s="256"/>
      <c r="F3" s="257" t="s">
        <v>50</v>
      </c>
      <c r="G3" s="258"/>
      <c r="H3" s="186" t="s">
        <v>6</v>
      </c>
    </row>
    <row r="4" spans="1:8" ht="28.9" customHeight="1" thickTop="1" thickBot="1" x14ac:dyDescent="0.3">
      <c r="A4" s="249"/>
      <c r="B4" s="155" t="s">
        <v>140</v>
      </c>
      <c r="C4" s="156" t="s">
        <v>141</v>
      </c>
      <c r="D4" s="156" t="s">
        <v>140</v>
      </c>
      <c r="E4" s="158" t="s">
        <v>141</v>
      </c>
      <c r="F4" s="257"/>
      <c r="G4" s="258"/>
      <c r="H4" s="186"/>
    </row>
    <row r="5" spans="1:8" ht="30" customHeight="1" thickTop="1" x14ac:dyDescent="0.25">
      <c r="A5" s="50" t="s">
        <v>7</v>
      </c>
      <c r="B5" s="76">
        <v>2875076</v>
      </c>
      <c r="C5" s="76">
        <v>2847720</v>
      </c>
      <c r="D5" s="77"/>
      <c r="E5" s="78"/>
      <c r="F5" s="79"/>
      <c r="G5" s="52">
        <f>C5</f>
        <v>2847720</v>
      </c>
      <c r="H5" s="80"/>
    </row>
    <row r="6" spans="1:8" ht="30" customHeight="1" x14ac:dyDescent="0.25">
      <c r="A6" s="50" t="s">
        <v>65</v>
      </c>
      <c r="B6" s="81"/>
      <c r="C6" s="81"/>
      <c r="D6" s="77">
        <f>SUM(D7:D8)</f>
        <v>15023476159</v>
      </c>
      <c r="E6" s="78">
        <f>SUM(E7:E8)</f>
        <v>3124874352</v>
      </c>
      <c r="F6" s="82"/>
      <c r="G6" s="83"/>
      <c r="H6" s="78">
        <f>SUM(H7:H8)</f>
        <v>58111188290</v>
      </c>
    </row>
    <row r="7" spans="1:8" ht="30" customHeight="1" x14ac:dyDescent="0.25">
      <c r="A7" s="84" t="s">
        <v>118</v>
      </c>
      <c r="B7" s="81"/>
      <c r="C7" s="81"/>
      <c r="D7" s="77">
        <v>3117750731</v>
      </c>
      <c r="E7" s="78">
        <v>3124874352</v>
      </c>
      <c r="F7" s="82"/>
      <c r="G7" s="83"/>
      <c r="H7" s="78">
        <v>36330388293</v>
      </c>
    </row>
    <row r="8" spans="1:8" ht="30" customHeight="1" thickBot="1" x14ac:dyDescent="0.3">
      <c r="A8" s="85" t="s">
        <v>119</v>
      </c>
      <c r="B8" s="86"/>
      <c r="C8" s="86"/>
      <c r="D8" s="87">
        <v>11905725428</v>
      </c>
      <c r="E8" s="88">
        <v>0</v>
      </c>
      <c r="F8" s="89"/>
      <c r="G8" s="86"/>
      <c r="H8" s="78">
        <v>21780799997</v>
      </c>
    </row>
    <row r="9" spans="1:8" ht="32.450000000000003" customHeight="1" thickTop="1" thickBot="1" x14ac:dyDescent="0.3">
      <c r="A9" s="138"/>
      <c r="B9" s="182" t="s">
        <v>142</v>
      </c>
      <c r="C9" s="182"/>
      <c r="D9" s="182"/>
      <c r="E9" s="182"/>
      <c r="F9" s="182" t="s">
        <v>67</v>
      </c>
      <c r="G9" s="182"/>
      <c r="H9" s="182"/>
    </row>
    <row r="10" spans="1:8" ht="28.9" customHeight="1" thickTop="1" thickBot="1" x14ac:dyDescent="0.3">
      <c r="A10" s="248" t="s">
        <v>10</v>
      </c>
      <c r="B10" s="184" t="s">
        <v>107</v>
      </c>
      <c r="C10" s="185"/>
      <c r="D10" s="186" t="s">
        <v>6</v>
      </c>
      <c r="E10" s="259"/>
      <c r="F10" s="184" t="s">
        <v>107</v>
      </c>
      <c r="G10" s="185"/>
      <c r="H10" s="186" t="s">
        <v>6</v>
      </c>
    </row>
    <row r="11" spans="1:8" ht="25.9" customHeight="1" thickTop="1" thickBot="1" x14ac:dyDescent="0.3">
      <c r="A11" s="249"/>
      <c r="B11" s="143"/>
      <c r="C11" s="144" t="s">
        <v>78</v>
      </c>
      <c r="D11" s="186"/>
      <c r="E11" s="259"/>
      <c r="F11" s="143"/>
      <c r="G11" s="156" t="s">
        <v>78</v>
      </c>
      <c r="H11" s="186"/>
    </row>
    <row r="12" spans="1:8" ht="30" customHeight="1" thickTop="1" x14ac:dyDescent="0.25">
      <c r="A12" s="90" t="s">
        <v>108</v>
      </c>
      <c r="B12" s="79">
        <f>B17+B24</f>
        <v>2087412</v>
      </c>
      <c r="C12" s="52"/>
      <c r="D12" s="52"/>
      <c r="E12" s="80">
        <f>E13+E16</f>
        <v>8412207546</v>
      </c>
      <c r="F12" s="79">
        <f>F17+F24</f>
        <v>2107806</v>
      </c>
      <c r="G12" s="52"/>
      <c r="H12" s="80">
        <f>H13+H16</f>
        <v>100938268531</v>
      </c>
    </row>
    <row r="13" spans="1:8" ht="30" customHeight="1" x14ac:dyDescent="0.25">
      <c r="A13" s="51" t="s">
        <v>120</v>
      </c>
      <c r="B13" s="82"/>
      <c r="C13" s="83"/>
      <c r="D13" s="83"/>
      <c r="E13" s="91">
        <f>E14+E15</f>
        <v>6885633450</v>
      </c>
      <c r="F13" s="92"/>
      <c r="G13" s="83"/>
      <c r="H13" s="91">
        <f>H14+H15</f>
        <v>81811722630</v>
      </c>
    </row>
    <row r="14" spans="1:8" ht="30" customHeight="1" x14ac:dyDescent="0.25">
      <c r="A14" s="56" t="s">
        <v>51</v>
      </c>
      <c r="B14" s="82"/>
      <c r="C14" s="83"/>
      <c r="D14" s="83"/>
      <c r="E14" s="91">
        <v>2953695053</v>
      </c>
      <c r="F14" s="92"/>
      <c r="G14" s="83"/>
      <c r="H14" s="91">
        <v>34565718103</v>
      </c>
    </row>
    <row r="15" spans="1:8" ht="30" customHeight="1" x14ac:dyDescent="0.25">
      <c r="A15" s="56" t="s">
        <v>52</v>
      </c>
      <c r="B15" s="82"/>
      <c r="C15" s="83"/>
      <c r="D15" s="83"/>
      <c r="E15" s="91">
        <v>3931938397</v>
      </c>
      <c r="F15" s="92"/>
      <c r="G15" s="83"/>
      <c r="H15" s="91">
        <v>47246004527</v>
      </c>
    </row>
    <row r="16" spans="1:8" ht="30" customHeight="1" thickBot="1" x14ac:dyDescent="0.3">
      <c r="A16" s="54" t="s">
        <v>121</v>
      </c>
      <c r="B16" s="93"/>
      <c r="C16" s="94"/>
      <c r="D16" s="94"/>
      <c r="E16" s="95">
        <f>E19+E20+E22</f>
        <v>1526574096</v>
      </c>
      <c r="F16" s="96"/>
      <c r="G16" s="94"/>
      <c r="H16" s="95">
        <f>H19+H20+H22</f>
        <v>19126545901</v>
      </c>
    </row>
    <row r="17" spans="1:8" ht="30" customHeight="1" x14ac:dyDescent="0.25">
      <c r="A17" s="51" t="s">
        <v>14</v>
      </c>
      <c r="B17" s="82">
        <f>SUM(B18:B23)</f>
        <v>2085734</v>
      </c>
      <c r="C17" s="83">
        <f>SUM(C18:C23)</f>
        <v>10963</v>
      </c>
      <c r="D17" s="83"/>
      <c r="E17" s="91">
        <f>SUM(E18:E23)</f>
        <v>8294089395</v>
      </c>
      <c r="F17" s="92">
        <f t="shared" ref="F17:F23" si="0">B17</f>
        <v>2085734</v>
      </c>
      <c r="G17" s="83">
        <f>SUM(G18:G23)</f>
        <v>129178</v>
      </c>
      <c r="H17" s="91">
        <f>SUM(H18:H23)</f>
        <v>99421710475</v>
      </c>
    </row>
    <row r="18" spans="1:8" ht="30" customHeight="1" x14ac:dyDescent="0.25">
      <c r="A18" s="97" t="s">
        <v>68</v>
      </c>
      <c r="B18" s="82">
        <v>1570133</v>
      </c>
      <c r="C18" s="81">
        <v>9250</v>
      </c>
      <c r="D18" s="83"/>
      <c r="E18" s="91">
        <v>6146265588</v>
      </c>
      <c r="F18" s="92">
        <f t="shared" si="0"/>
        <v>1570133</v>
      </c>
      <c r="G18" s="77">
        <v>107542</v>
      </c>
      <c r="H18" s="91">
        <v>73045868742</v>
      </c>
    </row>
    <row r="19" spans="1:8" ht="30" customHeight="1" x14ac:dyDescent="0.25">
      <c r="A19" s="97" t="s">
        <v>69</v>
      </c>
      <c r="B19" s="82">
        <v>310512</v>
      </c>
      <c r="C19" s="81">
        <v>49</v>
      </c>
      <c r="D19" s="83"/>
      <c r="E19" s="91">
        <v>1254322942</v>
      </c>
      <c r="F19" s="92">
        <f t="shared" si="0"/>
        <v>310512</v>
      </c>
      <c r="G19" s="81">
        <v>1088</v>
      </c>
      <c r="H19" s="91">
        <v>15858805517</v>
      </c>
    </row>
    <row r="20" spans="1:8" ht="30" customHeight="1" x14ac:dyDescent="0.25">
      <c r="A20" s="97" t="s">
        <v>70</v>
      </c>
      <c r="B20" s="82">
        <v>43961</v>
      </c>
      <c r="C20" s="81">
        <v>501</v>
      </c>
      <c r="D20" s="83"/>
      <c r="E20" s="91">
        <v>178329803</v>
      </c>
      <c r="F20" s="92">
        <f t="shared" si="0"/>
        <v>43961</v>
      </c>
      <c r="G20" s="81">
        <v>5997</v>
      </c>
      <c r="H20" s="91">
        <v>2147634882</v>
      </c>
    </row>
    <row r="21" spans="1:8" ht="30" customHeight="1" x14ac:dyDescent="0.25">
      <c r="A21" s="97" t="s">
        <v>122</v>
      </c>
      <c r="B21" s="82">
        <v>7634</v>
      </c>
      <c r="C21" s="81">
        <v>65</v>
      </c>
      <c r="D21" s="83"/>
      <c r="E21" s="91">
        <v>28140720</v>
      </c>
      <c r="F21" s="92">
        <f t="shared" si="0"/>
        <v>7634</v>
      </c>
      <c r="G21" s="77">
        <v>786</v>
      </c>
      <c r="H21" s="91">
        <v>324918394</v>
      </c>
    </row>
    <row r="22" spans="1:8" ht="30" customHeight="1" x14ac:dyDescent="0.25">
      <c r="A22" s="97" t="s">
        <v>71</v>
      </c>
      <c r="B22" s="82">
        <v>17347</v>
      </c>
      <c r="C22" s="81">
        <v>42</v>
      </c>
      <c r="D22" s="83"/>
      <c r="E22" s="91">
        <v>93921351</v>
      </c>
      <c r="F22" s="92">
        <f t="shared" si="0"/>
        <v>17347</v>
      </c>
      <c r="G22" s="81">
        <v>546</v>
      </c>
      <c r="H22" s="91">
        <v>1120105502</v>
      </c>
    </row>
    <row r="23" spans="1:8" ht="30" customHeight="1" x14ac:dyDescent="0.25">
      <c r="A23" s="97" t="s">
        <v>72</v>
      </c>
      <c r="B23" s="82">
        <v>136147</v>
      </c>
      <c r="C23" s="83">
        <v>1056</v>
      </c>
      <c r="D23" s="83"/>
      <c r="E23" s="91">
        <v>593108991</v>
      </c>
      <c r="F23" s="92">
        <f t="shared" si="0"/>
        <v>136147</v>
      </c>
      <c r="G23" s="83">
        <v>13219</v>
      </c>
      <c r="H23" s="91">
        <v>6924377438</v>
      </c>
    </row>
    <row r="24" spans="1:8" ht="30" customHeight="1" x14ac:dyDescent="0.25">
      <c r="A24" s="55" t="s">
        <v>13</v>
      </c>
      <c r="B24" s="98">
        <f>SUM(B25:B26)</f>
        <v>1678</v>
      </c>
      <c r="C24" s="99"/>
      <c r="D24" s="99"/>
      <c r="E24" s="100">
        <f>SUM(E25:E26)</f>
        <v>118118151</v>
      </c>
      <c r="F24" s="98">
        <f>SUM(F25:F26)</f>
        <v>22072</v>
      </c>
      <c r="G24" s="101"/>
      <c r="H24" s="100">
        <f>SUM(H25:H26)</f>
        <v>1516558056</v>
      </c>
    </row>
    <row r="25" spans="1:8" ht="30" customHeight="1" x14ac:dyDescent="0.25">
      <c r="A25" s="97" t="s">
        <v>73</v>
      </c>
      <c r="B25" s="82">
        <v>810</v>
      </c>
      <c r="C25" s="83"/>
      <c r="D25" s="83"/>
      <c r="E25" s="91">
        <v>32569866</v>
      </c>
      <c r="F25" s="82">
        <v>11193</v>
      </c>
      <c r="G25" s="83"/>
      <c r="H25" s="78">
        <v>448977126</v>
      </c>
    </row>
    <row r="26" spans="1:8" ht="30" customHeight="1" thickBot="1" x14ac:dyDescent="0.3">
      <c r="A26" s="102" t="s">
        <v>74</v>
      </c>
      <c r="B26" s="89">
        <v>868</v>
      </c>
      <c r="C26" s="86"/>
      <c r="D26" s="86"/>
      <c r="E26" s="103">
        <v>85548285</v>
      </c>
      <c r="F26" s="89">
        <v>10879</v>
      </c>
      <c r="G26" s="86"/>
      <c r="H26" s="88">
        <v>1067580930</v>
      </c>
    </row>
    <row r="27" spans="1:8" s="105" customFormat="1" ht="21" customHeight="1" thickTop="1" x14ac:dyDescent="0.25">
      <c r="A27" s="58" t="s">
        <v>128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75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66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58" t="s">
        <v>115</v>
      </c>
      <c r="B30" s="104"/>
      <c r="C30" s="104"/>
      <c r="D30" s="104"/>
      <c r="E30" s="104"/>
      <c r="F30" s="104"/>
      <c r="G30" s="104"/>
      <c r="H30" s="104"/>
    </row>
    <row r="31" spans="1:8" s="105" customFormat="1" ht="21" customHeight="1" x14ac:dyDescent="0.25">
      <c r="A31" s="58" t="s">
        <v>116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162" t="s">
        <v>138</v>
      </c>
      <c r="B32" s="104"/>
      <c r="C32" s="104"/>
      <c r="D32" s="104"/>
      <c r="E32" s="104"/>
      <c r="F32" s="104"/>
      <c r="G32" s="104"/>
      <c r="H32" s="104"/>
    </row>
    <row r="33" spans="1:1025" s="61" customFormat="1" ht="21" customHeight="1" x14ac:dyDescent="0.25">
      <c r="A33" s="162" t="s">
        <v>117</v>
      </c>
      <c r="B33" s="59"/>
      <c r="C33" s="59"/>
      <c r="D33" s="59"/>
      <c r="E33" s="59"/>
      <c r="F33" s="59"/>
      <c r="G33" s="59"/>
    </row>
    <row r="34" spans="1:1025" ht="21" customHeight="1" x14ac:dyDescent="0.25">
      <c r="A34" s="135" t="s">
        <v>105</v>
      </c>
      <c r="H34" s="48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&amp;C&amp;"微軟正黑體,粗體"&amp;16勞工保險局114年12月統計提要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2026-02-05T07:35:04Z</dcterms:modified>
  <dc:language/>
</cp:coreProperties>
</file>