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filterPrivacy="1" defaultThemeVersion="124226"/>
  <xr:revisionPtr revIDLastSave="0" documentId="13_ncr:1_{57F3DE29-5351-4838-9C7B-93AB31F9B4B4}" xr6:coauthVersionLast="47" xr6:coauthVersionMax="47" xr10:uidLastSave="{00000000-0000-0000-0000-000000000000}"/>
  <bookViews>
    <workbookView xWindow="-120" yWindow="-120" windowWidth="29040" windowHeight="15840" tabRatio="908" xr2:uid="{00000000-000D-0000-FFFF-FFFF00000000}"/>
  </bookViews>
  <sheets>
    <sheet name="總計" sheetId="1" r:id="rId1"/>
    <sheet name="產業勞工及交通、公用事業之員工" sheetId="4" r:id="rId2"/>
    <sheet name="公司、行號之員工" sheetId="2" r:id="rId3"/>
    <sheet name="新聞、文化、公益及合作事業之員工" sheetId="3" r:id="rId4"/>
    <sheet name="政府機關及公、私立學校之員工" sheetId="10" r:id="rId5"/>
    <sheet name="受僱從事漁業生產之勞動者" sheetId="5" r:id="rId6"/>
    <sheet name="職業訓練機構接受訓練者" sheetId="6" r:id="rId7"/>
    <sheet name="職業勞工" sheetId="7" r:id="rId8"/>
    <sheet name="漁會之甲類會員" sheetId="8" r:id="rId9"/>
    <sheet name="自願投保者" sheetId="9" r:id="rId10"/>
  </sheets>
  <definedNames>
    <definedName name="_xlnm.Print_Area" localSheetId="2">'公司、行號之員工'!$A$1:$G$81</definedName>
    <definedName name="_xlnm.Print_Area" localSheetId="9">自願投保者!$A$1:$G$81</definedName>
    <definedName name="_xlnm.Print_Area" localSheetId="5">受僱從事漁業生產之勞動者!$A$1:$G$81</definedName>
    <definedName name="_xlnm.Print_Area" localSheetId="4">'政府機關及公、私立學校之員工'!$A$1:$G$81</definedName>
    <definedName name="_xlnm.Print_Area" localSheetId="1">'產業勞工及交通、公用事業之員工'!$A$1:$G$81</definedName>
    <definedName name="_xlnm.Print_Area" localSheetId="3">'新聞、文化、公益及合作事業之員工'!$A$1:$G$81</definedName>
    <definedName name="_xlnm.Print_Area" localSheetId="8">漁會之甲類會員!$A$1:$G$81</definedName>
    <definedName name="_xlnm.Print_Area" localSheetId="0">總計!$A$1:$G$89</definedName>
    <definedName name="_xlnm.Print_Area" localSheetId="6">職業訓練機構接受訓練者!$A$1:$G$81</definedName>
    <definedName name="_xlnm.Print_Area" localSheetId="7">職業勞工!$A$1:$G$81</definedName>
    <definedName name="_xlnm.Print_Titles" localSheetId="2">'公司、行號之員工'!$1:$5</definedName>
    <definedName name="_xlnm.Print_Titles" localSheetId="9">自願投保者!$1:$5</definedName>
    <definedName name="_xlnm.Print_Titles" localSheetId="5">受僱從事漁業生產之勞動者!$1:$5</definedName>
    <definedName name="_xlnm.Print_Titles" localSheetId="4">'政府機關及公、私立學校之員工'!$1:$5</definedName>
    <definedName name="_xlnm.Print_Titles" localSheetId="1">'產業勞工及交通、公用事業之員工'!$1:$5</definedName>
    <definedName name="_xlnm.Print_Titles" localSheetId="3">'新聞、文化、公益及合作事業之員工'!$1:$5</definedName>
    <definedName name="_xlnm.Print_Titles" localSheetId="8">漁會之甲類會員!$1:$5</definedName>
    <definedName name="_xlnm.Print_Titles" localSheetId="0">總計!$1:$5</definedName>
    <definedName name="_xlnm.Print_Titles" localSheetId="6">職業訓練機構接受訓練者!$1:$5</definedName>
    <definedName name="_xlnm.Print_Titles" localSheetId="7">職業勞工!$1:$5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1" i="1" l="1"/>
  <c r="F81" i="1"/>
  <c r="C81" i="1"/>
  <c r="B81" i="1"/>
  <c r="D81" i="2"/>
  <c r="D81" i="3"/>
  <c r="D81" i="10"/>
  <c r="D81" i="5"/>
  <c r="D81" i="6"/>
  <c r="D81" i="7"/>
  <c r="D81" i="8"/>
  <c r="D81" i="9"/>
  <c r="D81" i="4"/>
  <c r="E80" i="1"/>
  <c r="B80" i="1"/>
  <c r="C80" i="1"/>
  <c r="D81" i="1" l="1"/>
  <c r="D80" i="4"/>
  <c r="D80" i="2"/>
  <c r="D80" i="3"/>
  <c r="D80" i="10"/>
  <c r="D80" i="5"/>
  <c r="D80" i="6"/>
  <c r="D80" i="7"/>
  <c r="D80" i="8"/>
  <c r="D80" i="9"/>
  <c r="F80" i="1"/>
  <c r="B77" i="1"/>
  <c r="C77" i="1"/>
  <c r="E77" i="1"/>
  <c r="F77" i="1"/>
  <c r="F79" i="1"/>
  <c r="E79" i="1"/>
  <c r="C79" i="1"/>
  <c r="B79" i="1"/>
  <c r="D79" i="2"/>
  <c r="D79" i="3"/>
  <c r="D79" i="10"/>
  <c r="D79" i="5"/>
  <c r="D79" i="6"/>
  <c r="D79" i="7"/>
  <c r="D79" i="8"/>
  <c r="D79" i="9"/>
  <c r="D79" i="4"/>
  <c r="D80" i="1" l="1"/>
  <c r="D77" i="1"/>
  <c r="D79" i="1"/>
  <c r="D78" i="4"/>
  <c r="B76" i="1" l="1"/>
  <c r="C76" i="1"/>
  <c r="E76" i="1"/>
  <c r="F76" i="1"/>
  <c r="B78" i="1"/>
  <c r="C78" i="1"/>
  <c r="E78" i="1"/>
  <c r="F78" i="1"/>
  <c r="D75" i="4"/>
  <c r="D76" i="4"/>
  <c r="D76" i="2"/>
  <c r="D78" i="2"/>
  <c r="D76" i="3"/>
  <c r="D78" i="3"/>
  <c r="D74" i="10"/>
  <c r="D75" i="10"/>
  <c r="D76" i="10"/>
  <c r="D78" i="10"/>
  <c r="D74" i="5"/>
  <c r="D75" i="5"/>
  <c r="D76" i="5"/>
  <c r="D78" i="5"/>
  <c r="D74" i="6"/>
  <c r="D75" i="6"/>
  <c r="D76" i="6"/>
  <c r="D78" i="6"/>
  <c r="D74" i="7"/>
  <c r="D75" i="7"/>
  <c r="D76" i="7"/>
  <c r="D78" i="7"/>
  <c r="D76" i="8"/>
  <c r="D78" i="8"/>
  <c r="D76" i="9"/>
  <c r="D78" i="9"/>
  <c r="D78" i="1" l="1"/>
  <c r="D76" i="1"/>
  <c r="F75" i="1" l="1"/>
  <c r="E75" i="1"/>
  <c r="C75" i="1"/>
  <c r="B75" i="1"/>
  <c r="D75" i="2" l="1"/>
  <c r="D75" i="3"/>
  <c r="D75" i="8"/>
  <c r="D75" i="9"/>
  <c r="D75" i="1"/>
  <c r="F43" i="1" l="1"/>
  <c r="E43" i="1"/>
  <c r="F42" i="1"/>
  <c r="E42" i="1"/>
  <c r="F41" i="1"/>
  <c r="E41" i="1"/>
  <c r="F40" i="1"/>
  <c r="E40" i="1"/>
  <c r="F39" i="1"/>
  <c r="E39" i="1"/>
  <c r="F38" i="1"/>
  <c r="E38" i="1"/>
  <c r="F37" i="1"/>
  <c r="E37" i="1"/>
  <c r="F36" i="1"/>
  <c r="E36" i="1"/>
  <c r="C43" i="1"/>
  <c r="B43" i="1"/>
  <c r="C42" i="1"/>
  <c r="B42" i="1"/>
  <c r="C41" i="1"/>
  <c r="B41" i="1"/>
  <c r="C40" i="1"/>
  <c r="B40" i="1"/>
  <c r="C39" i="1"/>
  <c r="B39" i="1"/>
  <c r="C38" i="1"/>
  <c r="B38" i="1"/>
  <c r="C37" i="1"/>
  <c r="B37" i="1"/>
  <c r="C36" i="1"/>
  <c r="B36" i="1"/>
  <c r="D35" i="1"/>
  <c r="C35" i="1"/>
  <c r="B35" i="1"/>
  <c r="D34" i="1"/>
  <c r="C34" i="1"/>
  <c r="B34" i="1"/>
  <c r="D33" i="1"/>
  <c r="C33" i="1"/>
  <c r="B33" i="1"/>
  <c r="D32" i="1"/>
  <c r="C32" i="1"/>
  <c r="B32" i="1"/>
  <c r="D31" i="1"/>
  <c r="C31" i="1"/>
  <c r="B31" i="1"/>
  <c r="D30" i="1"/>
  <c r="C30" i="1"/>
  <c r="B30" i="1"/>
  <c r="D29" i="1"/>
  <c r="C29" i="1"/>
  <c r="B29" i="1"/>
  <c r="D28" i="1"/>
  <c r="C28" i="1"/>
  <c r="B28" i="1"/>
  <c r="D27" i="1"/>
  <c r="C27" i="1"/>
  <c r="B27" i="1"/>
  <c r="D26" i="1"/>
  <c r="C26" i="1"/>
  <c r="B26" i="1"/>
  <c r="D25" i="1"/>
  <c r="C25" i="1"/>
  <c r="B25" i="1"/>
  <c r="D24" i="1"/>
  <c r="C24" i="1"/>
  <c r="B24" i="1"/>
  <c r="D23" i="1"/>
  <c r="C23" i="1"/>
  <c r="B23" i="1"/>
  <c r="D22" i="1"/>
  <c r="C22" i="1"/>
  <c r="B22" i="1"/>
  <c r="D21" i="1"/>
  <c r="C21" i="1"/>
  <c r="B21" i="1"/>
  <c r="D20" i="1"/>
  <c r="C20" i="1"/>
  <c r="B20" i="1"/>
  <c r="D19" i="1"/>
  <c r="C19" i="1"/>
  <c r="B19" i="1"/>
  <c r="D18" i="1"/>
  <c r="C18" i="1"/>
  <c r="B18" i="1"/>
  <c r="D17" i="1"/>
  <c r="C17" i="1"/>
  <c r="B17" i="1"/>
  <c r="D16" i="1"/>
  <c r="C16" i="1"/>
  <c r="B16" i="1"/>
  <c r="D15" i="1"/>
  <c r="C15" i="1"/>
  <c r="B15" i="1"/>
  <c r="D14" i="1"/>
  <c r="C14" i="1"/>
  <c r="B14" i="1"/>
  <c r="D13" i="1"/>
  <c r="C13" i="1"/>
  <c r="B13" i="1"/>
  <c r="D12" i="1"/>
  <c r="C12" i="1"/>
  <c r="B12" i="1"/>
  <c r="D11" i="1"/>
  <c r="C11" i="1"/>
  <c r="B11" i="1"/>
  <c r="D10" i="1"/>
  <c r="C10" i="1"/>
  <c r="B10" i="1"/>
  <c r="D9" i="1"/>
  <c r="C9" i="1"/>
  <c r="B9" i="1"/>
  <c r="D8" i="1"/>
  <c r="C8" i="1"/>
  <c r="B8" i="1"/>
  <c r="C7" i="1"/>
  <c r="D7" i="1"/>
  <c r="B7" i="1"/>
  <c r="C6" i="1"/>
  <c r="D6" i="1"/>
  <c r="B6" i="1"/>
  <c r="B74" i="1"/>
  <c r="C74" i="1"/>
  <c r="E74" i="1"/>
  <c r="F74" i="1"/>
  <c r="D74" i="4"/>
  <c r="D74" i="2"/>
  <c r="D74" i="3"/>
  <c r="D74" i="8"/>
  <c r="D74" i="9"/>
  <c r="D74" i="1" l="1"/>
  <c r="D73" i="4" l="1"/>
  <c r="D73" i="2"/>
  <c r="D73" i="3"/>
  <c r="D73" i="10"/>
  <c r="D73" i="5"/>
  <c r="D73" i="6"/>
  <c r="D73" i="7"/>
  <c r="D73" i="8"/>
  <c r="D73" i="9"/>
  <c r="B70" i="1"/>
  <c r="C70" i="1"/>
  <c r="B71" i="1"/>
  <c r="C71" i="1"/>
  <c r="B72" i="1"/>
  <c r="C72" i="1"/>
  <c r="B73" i="1"/>
  <c r="C73" i="1"/>
  <c r="E70" i="1"/>
  <c r="F70" i="1"/>
  <c r="E71" i="1"/>
  <c r="F71" i="1"/>
  <c r="E72" i="1"/>
  <c r="F72" i="1"/>
  <c r="E73" i="1"/>
  <c r="F73" i="1"/>
  <c r="F69" i="1"/>
  <c r="E69" i="1"/>
  <c r="F68" i="1"/>
  <c r="E68" i="1"/>
  <c r="F67" i="1"/>
  <c r="E67" i="1"/>
  <c r="F66" i="1"/>
  <c r="E66" i="1"/>
  <c r="F65" i="1"/>
  <c r="E65" i="1"/>
  <c r="F64" i="1"/>
  <c r="E64" i="1"/>
  <c r="F63" i="1"/>
  <c r="E63" i="1"/>
  <c r="F62" i="1"/>
  <c r="E62" i="1"/>
  <c r="F61" i="1"/>
  <c r="E61" i="1"/>
  <c r="F60" i="1"/>
  <c r="E60" i="1"/>
  <c r="F59" i="1"/>
  <c r="E59" i="1"/>
  <c r="F58" i="1"/>
  <c r="E58" i="1"/>
  <c r="F57" i="1"/>
  <c r="E57" i="1"/>
  <c r="F56" i="1"/>
  <c r="E56" i="1"/>
  <c r="F55" i="1"/>
  <c r="E55" i="1"/>
  <c r="F54" i="1"/>
  <c r="E54" i="1"/>
  <c r="F53" i="1"/>
  <c r="E53" i="1"/>
  <c r="F52" i="1"/>
  <c r="E52" i="1"/>
  <c r="F51" i="1"/>
  <c r="E51" i="1"/>
  <c r="F50" i="1"/>
  <c r="E50" i="1"/>
  <c r="F49" i="1"/>
  <c r="E49" i="1"/>
  <c r="F48" i="1"/>
  <c r="E48" i="1"/>
  <c r="F47" i="1"/>
  <c r="E47" i="1"/>
  <c r="F46" i="1"/>
  <c r="E46" i="1"/>
  <c r="F45" i="1"/>
  <c r="E45" i="1"/>
  <c r="F44" i="1"/>
  <c r="E44" i="1"/>
  <c r="C69" i="1"/>
  <c r="B69" i="1"/>
  <c r="C68" i="1"/>
  <c r="B68" i="1"/>
  <c r="C67" i="1"/>
  <c r="B67" i="1"/>
  <c r="C66" i="1"/>
  <c r="B66" i="1"/>
  <c r="C65" i="1"/>
  <c r="B65" i="1"/>
  <c r="C64" i="1"/>
  <c r="B64" i="1"/>
  <c r="C63" i="1"/>
  <c r="B63" i="1"/>
  <c r="C62" i="1"/>
  <c r="B62" i="1"/>
  <c r="C61" i="1"/>
  <c r="B61" i="1"/>
  <c r="C60" i="1"/>
  <c r="B60" i="1"/>
  <c r="C59" i="1"/>
  <c r="B59" i="1"/>
  <c r="C58" i="1"/>
  <c r="B58" i="1"/>
  <c r="C57" i="1"/>
  <c r="B57" i="1"/>
  <c r="C56" i="1"/>
  <c r="B56" i="1"/>
  <c r="C55" i="1"/>
  <c r="B55" i="1"/>
  <c r="C54" i="1"/>
  <c r="B54" i="1"/>
  <c r="C53" i="1"/>
  <c r="B53" i="1"/>
  <c r="C52" i="1"/>
  <c r="B52" i="1"/>
  <c r="C51" i="1"/>
  <c r="B51" i="1"/>
  <c r="C50" i="1"/>
  <c r="B50" i="1"/>
  <c r="C49" i="1"/>
  <c r="B49" i="1"/>
  <c r="C48" i="1"/>
  <c r="B48" i="1"/>
  <c r="C47" i="1"/>
  <c r="B47" i="1"/>
  <c r="C46" i="1"/>
  <c r="B46" i="1"/>
  <c r="C45" i="1"/>
  <c r="B45" i="1"/>
  <c r="C44" i="1"/>
  <c r="B44" i="1"/>
  <c r="D72" i="1" l="1"/>
  <c r="D71" i="4"/>
  <c r="D71" i="2"/>
  <c r="D71" i="3"/>
  <c r="D71" i="10"/>
  <c r="D71" i="5"/>
  <c r="D71" i="6"/>
  <c r="D71" i="7"/>
  <c r="D71" i="8"/>
  <c r="D71" i="9"/>
  <c r="D71" i="1"/>
  <c r="G3" i="9"/>
  <c r="G3" i="8"/>
  <c r="G3" i="7"/>
  <c r="G3" i="6"/>
  <c r="G3" i="5"/>
  <c r="G3" i="10"/>
  <c r="G3" i="3"/>
  <c r="G3" i="2"/>
  <c r="G3" i="4"/>
  <c r="D72" i="9"/>
  <c r="D70" i="9"/>
  <c r="D69" i="9"/>
  <c r="D68" i="9"/>
  <c r="D67" i="9"/>
  <c r="D66" i="9"/>
  <c r="D65" i="9"/>
  <c r="D64" i="9"/>
  <c r="D63" i="9"/>
  <c r="D62" i="9"/>
  <c r="D61" i="9"/>
  <c r="D60" i="9"/>
  <c r="D59" i="9"/>
  <c r="D58" i="9"/>
  <c r="D57" i="9"/>
  <c r="D56" i="9"/>
  <c r="D55" i="9"/>
  <c r="D54" i="9"/>
  <c r="D53" i="9"/>
  <c r="D52" i="9"/>
  <c r="D51" i="9"/>
  <c r="D50" i="9"/>
  <c r="D49" i="9"/>
  <c r="D48" i="9"/>
  <c r="D47" i="9"/>
  <c r="D46" i="9"/>
  <c r="D45" i="9"/>
  <c r="D44" i="9"/>
  <c r="D43" i="9"/>
  <c r="D42" i="9"/>
  <c r="D41" i="9"/>
  <c r="D40" i="9"/>
  <c r="D39" i="9"/>
  <c r="D38" i="9"/>
  <c r="D37" i="9"/>
  <c r="D36" i="9"/>
  <c r="D72" i="8"/>
  <c r="D70" i="8"/>
  <c r="D69" i="8"/>
  <c r="D68" i="8"/>
  <c r="D67" i="8"/>
  <c r="D66" i="8"/>
  <c r="D65" i="8"/>
  <c r="D64" i="8"/>
  <c r="D63" i="8"/>
  <c r="D62" i="8"/>
  <c r="D61" i="8"/>
  <c r="D60" i="8"/>
  <c r="D59" i="8"/>
  <c r="D58" i="8"/>
  <c r="D57" i="8"/>
  <c r="D56" i="8"/>
  <c r="D55" i="8"/>
  <c r="D54" i="8"/>
  <c r="D53" i="8"/>
  <c r="D52" i="8"/>
  <c r="D51" i="8"/>
  <c r="D50" i="8"/>
  <c r="D49" i="8"/>
  <c r="D48" i="8"/>
  <c r="D47" i="8"/>
  <c r="D46" i="8"/>
  <c r="D45" i="8"/>
  <c r="D44" i="8"/>
  <c r="D43" i="8"/>
  <c r="D42" i="8"/>
  <c r="D41" i="8"/>
  <c r="D40" i="8"/>
  <c r="D39" i="8"/>
  <c r="D38" i="8"/>
  <c r="D37" i="8"/>
  <c r="D36" i="8"/>
  <c r="D72" i="7"/>
  <c r="D70" i="7"/>
  <c r="D69" i="7"/>
  <c r="D68" i="7"/>
  <c r="D67" i="7"/>
  <c r="D66" i="7"/>
  <c r="D65" i="7"/>
  <c r="D64" i="7"/>
  <c r="D63" i="7"/>
  <c r="D62" i="7"/>
  <c r="D61" i="7"/>
  <c r="D60" i="7"/>
  <c r="D59" i="7"/>
  <c r="D58" i="7"/>
  <c r="D57" i="7"/>
  <c r="D56" i="7"/>
  <c r="D55" i="7"/>
  <c r="D54" i="7"/>
  <c r="D53" i="7"/>
  <c r="D52" i="7"/>
  <c r="D51" i="7"/>
  <c r="D50" i="7"/>
  <c r="D49" i="7"/>
  <c r="D48" i="7"/>
  <c r="D47" i="7"/>
  <c r="D46" i="7"/>
  <c r="D45" i="7"/>
  <c r="D44" i="7"/>
  <c r="D43" i="7"/>
  <c r="D42" i="7"/>
  <c r="D41" i="7"/>
  <c r="D40" i="7"/>
  <c r="D39" i="7"/>
  <c r="D38" i="7"/>
  <c r="D37" i="7"/>
  <c r="D36" i="7"/>
  <c r="D72" i="6"/>
  <c r="D70" i="6"/>
  <c r="D69" i="6"/>
  <c r="D68" i="6"/>
  <c r="D67" i="6"/>
  <c r="D66" i="6"/>
  <c r="D65" i="6"/>
  <c r="D64" i="6"/>
  <c r="D63" i="6"/>
  <c r="D62" i="6"/>
  <c r="D61" i="6"/>
  <c r="D60" i="6"/>
  <c r="D59" i="6"/>
  <c r="D58" i="6"/>
  <c r="D57" i="6"/>
  <c r="D56" i="6"/>
  <c r="D55" i="6"/>
  <c r="D54" i="6"/>
  <c r="D53" i="6"/>
  <c r="D52" i="6"/>
  <c r="D51" i="6"/>
  <c r="D50" i="6"/>
  <c r="D49" i="6"/>
  <c r="D48" i="6"/>
  <c r="D47" i="6"/>
  <c r="D46" i="6"/>
  <c r="D45" i="6"/>
  <c r="D44" i="6"/>
  <c r="D43" i="6"/>
  <c r="D42" i="6"/>
  <c r="D41" i="6"/>
  <c r="D40" i="6"/>
  <c r="D39" i="6"/>
  <c r="D38" i="6"/>
  <c r="D37" i="6"/>
  <c r="D36" i="6"/>
  <c r="D72" i="5"/>
  <c r="D70" i="5"/>
  <c r="D69" i="5"/>
  <c r="D68" i="5"/>
  <c r="D67" i="5"/>
  <c r="D66" i="5"/>
  <c r="D65" i="5"/>
  <c r="D64" i="5"/>
  <c r="D63" i="5"/>
  <c r="D62" i="5"/>
  <c r="D61" i="5"/>
  <c r="D60" i="5"/>
  <c r="D59" i="5"/>
  <c r="D58" i="5"/>
  <c r="D57" i="5"/>
  <c r="D56" i="5"/>
  <c r="D55" i="5"/>
  <c r="D54" i="5"/>
  <c r="D53" i="5"/>
  <c r="D52" i="5"/>
  <c r="D51" i="5"/>
  <c r="D50" i="5"/>
  <c r="D49" i="5"/>
  <c r="D48" i="5"/>
  <c r="D47" i="5"/>
  <c r="D46" i="5"/>
  <c r="D45" i="5"/>
  <c r="D44" i="5"/>
  <c r="D72" i="10"/>
  <c r="D70" i="10"/>
  <c r="D69" i="10"/>
  <c r="D68" i="10"/>
  <c r="D67" i="10"/>
  <c r="D66" i="10"/>
  <c r="D65" i="10"/>
  <c r="D64" i="10"/>
  <c r="D63" i="10"/>
  <c r="D62" i="10"/>
  <c r="D61" i="10"/>
  <c r="D60" i="10"/>
  <c r="D59" i="10"/>
  <c r="D58" i="10"/>
  <c r="D57" i="10"/>
  <c r="D56" i="10"/>
  <c r="D55" i="10"/>
  <c r="D54" i="10"/>
  <c r="D53" i="10"/>
  <c r="D52" i="10"/>
  <c r="D51" i="10"/>
  <c r="D50" i="10"/>
  <c r="D49" i="10"/>
  <c r="D48" i="10"/>
  <c r="D47" i="10"/>
  <c r="D46" i="10"/>
  <c r="D45" i="10"/>
  <c r="D44" i="10"/>
  <c r="D43" i="10"/>
  <c r="D42" i="10"/>
  <c r="D41" i="10"/>
  <c r="D40" i="10"/>
  <c r="D39" i="10"/>
  <c r="D38" i="10"/>
  <c r="D37" i="10"/>
  <c r="D36" i="10"/>
  <c r="D72" i="3"/>
  <c r="D70" i="3"/>
  <c r="D69" i="3"/>
  <c r="D68" i="3"/>
  <c r="D67" i="3"/>
  <c r="D66" i="3"/>
  <c r="D65" i="3"/>
  <c r="D64" i="3"/>
  <c r="D63" i="3"/>
  <c r="D62" i="3"/>
  <c r="D61" i="3"/>
  <c r="D60" i="3"/>
  <c r="D59" i="3"/>
  <c r="D58" i="3"/>
  <c r="D57" i="3"/>
  <c r="D56" i="3"/>
  <c r="D55" i="3"/>
  <c r="D54" i="3"/>
  <c r="D53" i="3"/>
  <c r="D52" i="3"/>
  <c r="D51" i="3"/>
  <c r="D50" i="3"/>
  <c r="D49" i="3"/>
  <c r="D48" i="3"/>
  <c r="D47" i="3"/>
  <c r="D46" i="3"/>
  <c r="D45" i="3"/>
  <c r="D44" i="3"/>
  <c r="D43" i="3"/>
  <c r="D42" i="3"/>
  <c r="D41" i="3"/>
  <c r="D40" i="3"/>
  <c r="D39" i="3"/>
  <c r="D38" i="3"/>
  <c r="D37" i="3"/>
  <c r="D36" i="3"/>
  <c r="D72" i="2"/>
  <c r="D70" i="2"/>
  <c r="D69" i="2"/>
  <c r="D68" i="2"/>
  <c r="D67" i="2"/>
  <c r="D66" i="2"/>
  <c r="D65" i="2"/>
  <c r="D64" i="2"/>
  <c r="D63" i="2"/>
  <c r="D62" i="2"/>
  <c r="D61" i="2"/>
  <c r="D60" i="2"/>
  <c r="D59" i="2"/>
  <c r="D58" i="2"/>
  <c r="D57" i="2"/>
  <c r="D56" i="2"/>
  <c r="D55" i="2"/>
  <c r="D54" i="2"/>
  <c r="D53" i="2"/>
  <c r="D52" i="2"/>
  <c r="D51" i="2"/>
  <c r="D50" i="2"/>
  <c r="D49" i="2"/>
  <c r="D48" i="2"/>
  <c r="D47" i="2"/>
  <c r="D46" i="2"/>
  <c r="D45" i="2"/>
  <c r="D44" i="2"/>
  <c r="D43" i="2"/>
  <c r="D42" i="2"/>
  <c r="D41" i="2"/>
  <c r="D40" i="2"/>
  <c r="D39" i="2"/>
  <c r="D38" i="2"/>
  <c r="D37" i="2"/>
  <c r="D36" i="2"/>
  <c r="D72" i="4"/>
  <c r="D70" i="4"/>
  <c r="D69" i="4"/>
  <c r="D68" i="4"/>
  <c r="D67" i="4"/>
  <c r="D66" i="4"/>
  <c r="D65" i="4"/>
  <c r="D64" i="4"/>
  <c r="D63" i="4"/>
  <c r="D62" i="4"/>
  <c r="D61" i="4"/>
  <c r="D60" i="4"/>
  <c r="D59" i="4"/>
  <c r="D58" i="4"/>
  <c r="D57" i="4"/>
  <c r="D56" i="4"/>
  <c r="D55" i="4"/>
  <c r="D54" i="4"/>
  <c r="D53" i="4"/>
  <c r="D52" i="4"/>
  <c r="D51" i="4"/>
  <c r="D50" i="4"/>
  <c r="D49" i="4"/>
  <c r="D48" i="4"/>
  <c r="D47" i="4"/>
  <c r="D46" i="4"/>
  <c r="D45" i="4"/>
  <c r="D44" i="4"/>
  <c r="D43" i="4"/>
  <c r="D42" i="4"/>
  <c r="D41" i="4"/>
  <c r="D40" i="4"/>
  <c r="D39" i="4"/>
  <c r="D38" i="4"/>
  <c r="D37" i="4"/>
  <c r="D36" i="4"/>
  <c r="D70" i="1"/>
  <c r="D69" i="1"/>
  <c r="D68" i="1"/>
  <c r="D67"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73" i="1" l="1"/>
</calcChain>
</file>

<file path=xl/sharedStrings.xml><?xml version="1.0" encoding="utf-8"?>
<sst xmlns="http://schemas.openxmlformats.org/spreadsheetml/2006/main" count="2162" uniqueCount="126">
  <si>
    <r>
      <rPr>
        <sz val="10"/>
        <rFont val="新細明體"/>
        <family val="1"/>
        <charset val="136"/>
      </rPr>
      <t>年　別</t>
    </r>
  </si>
  <si>
    <r>
      <rPr>
        <sz val="10"/>
        <rFont val="新細明體"/>
        <family val="1"/>
        <charset val="136"/>
      </rPr>
      <t xml:space="preserve">單位
</t>
    </r>
    <r>
      <rPr>
        <sz val="10"/>
        <rFont val="Times New Roman"/>
        <family val="1"/>
      </rPr>
      <t>(</t>
    </r>
    <r>
      <rPr>
        <sz val="10"/>
        <rFont val="新細明體"/>
        <family val="1"/>
        <charset val="136"/>
      </rPr>
      <t>年底</t>
    </r>
    <r>
      <rPr>
        <sz val="10"/>
        <rFont val="Times New Roman"/>
        <family val="1"/>
      </rPr>
      <t>)</t>
    </r>
    <phoneticPr fontId="3" type="noConversion"/>
  </si>
  <si>
    <r>
      <rPr>
        <sz val="10"/>
        <rFont val="新細明體"/>
        <family val="1"/>
        <charset val="136"/>
      </rPr>
      <t xml:space="preserve">人數
</t>
    </r>
    <r>
      <rPr>
        <sz val="10"/>
        <rFont val="Times New Roman"/>
        <family val="1"/>
      </rPr>
      <t>(</t>
    </r>
    <r>
      <rPr>
        <sz val="10"/>
        <rFont val="新細明體"/>
        <family val="1"/>
        <charset val="136"/>
      </rPr>
      <t>年底</t>
    </r>
    <r>
      <rPr>
        <sz val="10"/>
        <rFont val="Times New Roman"/>
        <family val="1"/>
      </rPr>
      <t>)</t>
    </r>
    <phoneticPr fontId="3" type="noConversion"/>
  </si>
  <si>
    <r>
      <rPr>
        <sz val="10"/>
        <rFont val="新細明體"/>
        <family val="1"/>
        <charset val="136"/>
      </rPr>
      <t>應計保險費</t>
    </r>
    <phoneticPr fontId="3" type="noConversion"/>
  </si>
  <si>
    <r>
      <rPr>
        <sz val="10"/>
        <rFont val="新細明體"/>
        <family val="1"/>
        <charset val="136"/>
      </rPr>
      <t>平均投保薪資</t>
    </r>
    <phoneticPr fontId="3" type="noConversion"/>
  </si>
  <si>
    <r>
      <rPr>
        <sz val="10"/>
        <rFont val="新細明體"/>
        <family val="1"/>
        <charset val="136"/>
      </rPr>
      <t>合計</t>
    </r>
    <phoneticPr fontId="3" type="noConversion"/>
  </si>
  <si>
    <r>
      <rPr>
        <sz val="10"/>
        <rFont val="新細明體"/>
        <family val="1"/>
        <charset val="136"/>
      </rPr>
      <t>普通事故保險費</t>
    </r>
    <phoneticPr fontId="3" type="noConversion"/>
  </si>
  <si>
    <r>
      <t>39</t>
    </r>
    <r>
      <rPr>
        <sz val="10"/>
        <rFont val="新細明體"/>
        <family val="1"/>
        <charset val="136"/>
      </rPr>
      <t>年</t>
    </r>
    <r>
      <rPr>
        <sz val="10"/>
        <rFont val="Times New Roman"/>
        <family val="1"/>
      </rPr>
      <t xml:space="preserve">  1950</t>
    </r>
    <phoneticPr fontId="3" type="noConversion"/>
  </si>
  <si>
    <r>
      <t>40</t>
    </r>
    <r>
      <rPr>
        <sz val="10"/>
        <rFont val="新細明體"/>
        <family val="1"/>
        <charset val="136"/>
      </rPr>
      <t>年</t>
    </r>
    <r>
      <rPr>
        <sz val="10"/>
        <rFont val="Times New Roman"/>
        <family val="1"/>
      </rPr>
      <t xml:space="preserve">  1951</t>
    </r>
    <phoneticPr fontId="3" type="noConversion"/>
  </si>
  <si>
    <r>
      <t>41</t>
    </r>
    <r>
      <rPr>
        <sz val="10"/>
        <rFont val="新細明體"/>
        <family val="1"/>
        <charset val="136"/>
      </rPr>
      <t>年</t>
    </r>
    <r>
      <rPr>
        <sz val="10"/>
        <rFont val="Times New Roman"/>
        <family val="1"/>
      </rPr>
      <t xml:space="preserve">  1952</t>
    </r>
    <phoneticPr fontId="3" type="noConversion"/>
  </si>
  <si>
    <r>
      <t>42</t>
    </r>
    <r>
      <rPr>
        <sz val="10"/>
        <rFont val="新細明體"/>
        <family val="1"/>
        <charset val="136"/>
      </rPr>
      <t>年</t>
    </r>
    <r>
      <rPr>
        <sz val="10"/>
        <rFont val="Times New Roman"/>
        <family val="1"/>
      </rPr>
      <t xml:space="preserve">  1953</t>
    </r>
    <phoneticPr fontId="3" type="noConversion"/>
  </si>
  <si>
    <r>
      <t>43</t>
    </r>
    <r>
      <rPr>
        <sz val="10"/>
        <rFont val="新細明體"/>
        <family val="1"/>
        <charset val="136"/>
      </rPr>
      <t>年</t>
    </r>
    <r>
      <rPr>
        <sz val="10"/>
        <rFont val="Times New Roman"/>
        <family val="1"/>
      </rPr>
      <t xml:space="preserve">  1954</t>
    </r>
    <phoneticPr fontId="3" type="noConversion"/>
  </si>
  <si>
    <r>
      <t>44</t>
    </r>
    <r>
      <rPr>
        <sz val="10"/>
        <rFont val="新細明體"/>
        <family val="1"/>
        <charset val="136"/>
      </rPr>
      <t>年</t>
    </r>
    <r>
      <rPr>
        <sz val="10"/>
        <rFont val="Times New Roman"/>
        <family val="1"/>
      </rPr>
      <t xml:space="preserve">  1955</t>
    </r>
    <phoneticPr fontId="3" type="noConversion"/>
  </si>
  <si>
    <r>
      <t>45</t>
    </r>
    <r>
      <rPr>
        <sz val="10"/>
        <rFont val="新細明體"/>
        <family val="1"/>
        <charset val="136"/>
      </rPr>
      <t>年</t>
    </r>
    <r>
      <rPr>
        <sz val="10"/>
        <rFont val="Times New Roman"/>
        <family val="1"/>
      </rPr>
      <t xml:space="preserve">  1956</t>
    </r>
    <phoneticPr fontId="3" type="noConversion"/>
  </si>
  <si>
    <r>
      <t>46</t>
    </r>
    <r>
      <rPr>
        <sz val="10"/>
        <rFont val="新細明體"/>
        <family val="1"/>
        <charset val="136"/>
      </rPr>
      <t>年</t>
    </r>
    <r>
      <rPr>
        <sz val="10"/>
        <rFont val="Times New Roman"/>
        <family val="1"/>
      </rPr>
      <t xml:space="preserve">  1957</t>
    </r>
    <phoneticPr fontId="3" type="noConversion"/>
  </si>
  <si>
    <r>
      <t>47</t>
    </r>
    <r>
      <rPr>
        <sz val="10"/>
        <rFont val="新細明體"/>
        <family val="1"/>
        <charset val="136"/>
      </rPr>
      <t>年</t>
    </r>
    <r>
      <rPr>
        <sz val="10"/>
        <rFont val="Times New Roman"/>
        <family val="1"/>
      </rPr>
      <t xml:space="preserve">  1958</t>
    </r>
    <phoneticPr fontId="3" type="noConversion"/>
  </si>
  <si>
    <r>
      <t>48</t>
    </r>
    <r>
      <rPr>
        <sz val="10"/>
        <rFont val="新細明體"/>
        <family val="1"/>
        <charset val="136"/>
      </rPr>
      <t>年</t>
    </r>
    <r>
      <rPr>
        <sz val="10"/>
        <rFont val="Times New Roman"/>
        <family val="1"/>
      </rPr>
      <t xml:space="preserve">  1959</t>
    </r>
    <phoneticPr fontId="3" type="noConversion"/>
  </si>
  <si>
    <r>
      <t>49</t>
    </r>
    <r>
      <rPr>
        <sz val="10"/>
        <rFont val="新細明體"/>
        <family val="1"/>
        <charset val="136"/>
      </rPr>
      <t>年</t>
    </r>
    <r>
      <rPr>
        <sz val="10"/>
        <rFont val="Times New Roman"/>
        <family val="1"/>
      </rPr>
      <t xml:space="preserve">  1960</t>
    </r>
    <phoneticPr fontId="3" type="noConversion"/>
  </si>
  <si>
    <r>
      <t>50</t>
    </r>
    <r>
      <rPr>
        <sz val="10"/>
        <rFont val="新細明體"/>
        <family val="1"/>
        <charset val="136"/>
      </rPr>
      <t>年</t>
    </r>
    <r>
      <rPr>
        <sz val="10"/>
        <rFont val="Times New Roman"/>
        <family val="1"/>
      </rPr>
      <t xml:space="preserve">  1961</t>
    </r>
    <phoneticPr fontId="3" type="noConversion"/>
  </si>
  <si>
    <r>
      <t>51</t>
    </r>
    <r>
      <rPr>
        <sz val="10"/>
        <rFont val="新細明體"/>
        <family val="1"/>
        <charset val="136"/>
      </rPr>
      <t>年</t>
    </r>
    <r>
      <rPr>
        <sz val="10"/>
        <rFont val="Times New Roman"/>
        <family val="1"/>
      </rPr>
      <t xml:space="preserve">  1962</t>
    </r>
    <phoneticPr fontId="3" type="noConversion"/>
  </si>
  <si>
    <r>
      <t>52</t>
    </r>
    <r>
      <rPr>
        <sz val="10"/>
        <rFont val="新細明體"/>
        <family val="1"/>
        <charset val="136"/>
      </rPr>
      <t>年</t>
    </r>
    <r>
      <rPr>
        <sz val="10"/>
        <rFont val="Times New Roman"/>
        <family val="1"/>
      </rPr>
      <t xml:space="preserve">  1963</t>
    </r>
    <phoneticPr fontId="3" type="noConversion"/>
  </si>
  <si>
    <r>
      <t>53</t>
    </r>
    <r>
      <rPr>
        <sz val="10"/>
        <rFont val="新細明體"/>
        <family val="1"/>
        <charset val="136"/>
      </rPr>
      <t>年</t>
    </r>
    <r>
      <rPr>
        <sz val="10"/>
        <rFont val="Times New Roman"/>
        <family val="1"/>
      </rPr>
      <t xml:space="preserve">  1964</t>
    </r>
    <phoneticPr fontId="3" type="noConversion"/>
  </si>
  <si>
    <r>
      <t>54</t>
    </r>
    <r>
      <rPr>
        <sz val="10"/>
        <rFont val="新細明體"/>
        <family val="1"/>
        <charset val="136"/>
      </rPr>
      <t>年</t>
    </r>
    <r>
      <rPr>
        <sz val="10"/>
        <rFont val="Times New Roman"/>
        <family val="1"/>
      </rPr>
      <t xml:space="preserve">  1965</t>
    </r>
    <phoneticPr fontId="3" type="noConversion"/>
  </si>
  <si>
    <r>
      <t>55</t>
    </r>
    <r>
      <rPr>
        <sz val="10"/>
        <rFont val="新細明體"/>
        <family val="1"/>
        <charset val="136"/>
      </rPr>
      <t>年</t>
    </r>
    <r>
      <rPr>
        <sz val="10"/>
        <rFont val="Times New Roman"/>
        <family val="1"/>
      </rPr>
      <t xml:space="preserve">  1966</t>
    </r>
    <phoneticPr fontId="3" type="noConversion"/>
  </si>
  <si>
    <r>
      <t>56</t>
    </r>
    <r>
      <rPr>
        <sz val="10"/>
        <rFont val="新細明體"/>
        <family val="1"/>
        <charset val="136"/>
      </rPr>
      <t>年</t>
    </r>
    <r>
      <rPr>
        <sz val="10"/>
        <rFont val="Times New Roman"/>
        <family val="1"/>
      </rPr>
      <t xml:space="preserve">  1967</t>
    </r>
    <phoneticPr fontId="3" type="noConversion"/>
  </si>
  <si>
    <r>
      <t>57</t>
    </r>
    <r>
      <rPr>
        <sz val="10"/>
        <rFont val="新細明體"/>
        <family val="1"/>
        <charset val="136"/>
      </rPr>
      <t>年</t>
    </r>
    <r>
      <rPr>
        <sz val="10"/>
        <rFont val="Times New Roman"/>
        <family val="1"/>
      </rPr>
      <t xml:space="preserve">  1968</t>
    </r>
    <phoneticPr fontId="3" type="noConversion"/>
  </si>
  <si>
    <r>
      <t>58</t>
    </r>
    <r>
      <rPr>
        <sz val="10"/>
        <rFont val="新細明體"/>
        <family val="1"/>
        <charset val="136"/>
      </rPr>
      <t>年</t>
    </r>
    <r>
      <rPr>
        <sz val="10"/>
        <rFont val="Times New Roman"/>
        <family val="1"/>
      </rPr>
      <t xml:space="preserve">  1969</t>
    </r>
    <phoneticPr fontId="3" type="noConversion"/>
  </si>
  <si>
    <r>
      <t>59</t>
    </r>
    <r>
      <rPr>
        <sz val="10"/>
        <rFont val="新細明體"/>
        <family val="1"/>
        <charset val="136"/>
      </rPr>
      <t>年</t>
    </r>
    <r>
      <rPr>
        <sz val="10"/>
        <rFont val="Times New Roman"/>
        <family val="1"/>
      </rPr>
      <t xml:space="preserve">  1970</t>
    </r>
    <phoneticPr fontId="3" type="noConversion"/>
  </si>
  <si>
    <r>
      <t>60</t>
    </r>
    <r>
      <rPr>
        <sz val="10"/>
        <rFont val="新細明體"/>
        <family val="1"/>
        <charset val="136"/>
      </rPr>
      <t>年</t>
    </r>
    <r>
      <rPr>
        <sz val="10"/>
        <rFont val="Times New Roman"/>
        <family val="1"/>
      </rPr>
      <t xml:space="preserve">  1971</t>
    </r>
    <phoneticPr fontId="3" type="noConversion"/>
  </si>
  <si>
    <r>
      <t>61</t>
    </r>
    <r>
      <rPr>
        <sz val="10"/>
        <rFont val="新細明體"/>
        <family val="1"/>
        <charset val="136"/>
      </rPr>
      <t>年</t>
    </r>
    <r>
      <rPr>
        <sz val="10"/>
        <rFont val="Times New Roman"/>
        <family val="1"/>
      </rPr>
      <t xml:space="preserve">  1972</t>
    </r>
    <phoneticPr fontId="3" type="noConversion"/>
  </si>
  <si>
    <r>
      <t>62</t>
    </r>
    <r>
      <rPr>
        <sz val="10"/>
        <rFont val="新細明體"/>
        <family val="1"/>
        <charset val="136"/>
      </rPr>
      <t>年</t>
    </r>
    <r>
      <rPr>
        <sz val="10"/>
        <rFont val="Times New Roman"/>
        <family val="1"/>
      </rPr>
      <t xml:space="preserve">  1973</t>
    </r>
    <phoneticPr fontId="3" type="noConversion"/>
  </si>
  <si>
    <r>
      <t>63</t>
    </r>
    <r>
      <rPr>
        <sz val="10"/>
        <rFont val="新細明體"/>
        <family val="1"/>
        <charset val="136"/>
      </rPr>
      <t>年</t>
    </r>
    <r>
      <rPr>
        <sz val="10"/>
        <rFont val="Times New Roman"/>
        <family val="1"/>
      </rPr>
      <t xml:space="preserve">  1974</t>
    </r>
    <phoneticPr fontId="3" type="noConversion"/>
  </si>
  <si>
    <r>
      <t>64</t>
    </r>
    <r>
      <rPr>
        <sz val="10"/>
        <rFont val="新細明體"/>
        <family val="1"/>
        <charset val="136"/>
      </rPr>
      <t>年</t>
    </r>
    <r>
      <rPr>
        <sz val="10"/>
        <rFont val="Times New Roman"/>
        <family val="1"/>
      </rPr>
      <t xml:space="preserve">  1975</t>
    </r>
    <phoneticPr fontId="3" type="noConversion"/>
  </si>
  <si>
    <r>
      <t>65</t>
    </r>
    <r>
      <rPr>
        <sz val="10"/>
        <rFont val="新細明體"/>
        <family val="1"/>
        <charset val="136"/>
      </rPr>
      <t>年</t>
    </r>
    <r>
      <rPr>
        <sz val="10"/>
        <rFont val="Times New Roman"/>
        <family val="1"/>
      </rPr>
      <t xml:space="preserve">  1976</t>
    </r>
    <phoneticPr fontId="3" type="noConversion"/>
  </si>
  <si>
    <r>
      <t>66</t>
    </r>
    <r>
      <rPr>
        <sz val="10"/>
        <rFont val="新細明體"/>
        <family val="1"/>
        <charset val="136"/>
      </rPr>
      <t>年</t>
    </r>
    <r>
      <rPr>
        <sz val="10"/>
        <rFont val="Times New Roman"/>
        <family val="1"/>
      </rPr>
      <t xml:space="preserve">  1977</t>
    </r>
    <phoneticPr fontId="3" type="noConversion"/>
  </si>
  <si>
    <r>
      <t>67</t>
    </r>
    <r>
      <rPr>
        <sz val="10"/>
        <rFont val="新細明體"/>
        <family val="1"/>
        <charset val="136"/>
      </rPr>
      <t>年</t>
    </r>
    <r>
      <rPr>
        <sz val="10"/>
        <rFont val="Times New Roman"/>
        <family val="1"/>
      </rPr>
      <t xml:space="preserve">  1978</t>
    </r>
    <phoneticPr fontId="3" type="noConversion"/>
  </si>
  <si>
    <r>
      <t>68</t>
    </r>
    <r>
      <rPr>
        <sz val="10"/>
        <rFont val="新細明體"/>
        <family val="1"/>
        <charset val="136"/>
      </rPr>
      <t>年</t>
    </r>
    <r>
      <rPr>
        <sz val="10"/>
        <rFont val="Times New Roman"/>
        <family val="1"/>
      </rPr>
      <t xml:space="preserve">  1979</t>
    </r>
    <phoneticPr fontId="3" type="noConversion"/>
  </si>
  <si>
    <r>
      <t>69</t>
    </r>
    <r>
      <rPr>
        <sz val="10"/>
        <rFont val="新細明體"/>
        <family val="1"/>
        <charset val="136"/>
      </rPr>
      <t>年</t>
    </r>
    <r>
      <rPr>
        <sz val="10"/>
        <rFont val="Times New Roman"/>
        <family val="1"/>
      </rPr>
      <t xml:space="preserve">  1980</t>
    </r>
    <phoneticPr fontId="3" type="noConversion"/>
  </si>
  <si>
    <r>
      <t>70</t>
    </r>
    <r>
      <rPr>
        <sz val="10"/>
        <rFont val="新細明體"/>
        <family val="1"/>
        <charset val="136"/>
      </rPr>
      <t>年</t>
    </r>
    <r>
      <rPr>
        <sz val="10"/>
        <rFont val="Times New Roman"/>
        <family val="1"/>
      </rPr>
      <t xml:space="preserve">  1981</t>
    </r>
    <phoneticPr fontId="3" type="noConversion"/>
  </si>
  <si>
    <r>
      <t>71</t>
    </r>
    <r>
      <rPr>
        <sz val="10"/>
        <rFont val="新細明體"/>
        <family val="1"/>
        <charset val="136"/>
      </rPr>
      <t>年</t>
    </r>
    <r>
      <rPr>
        <sz val="10"/>
        <rFont val="Times New Roman"/>
        <family val="1"/>
      </rPr>
      <t xml:space="preserve">  1982</t>
    </r>
    <phoneticPr fontId="3" type="noConversion"/>
  </si>
  <si>
    <r>
      <t>72</t>
    </r>
    <r>
      <rPr>
        <sz val="10"/>
        <rFont val="新細明體"/>
        <family val="1"/>
        <charset val="136"/>
      </rPr>
      <t>年</t>
    </r>
    <r>
      <rPr>
        <sz val="10"/>
        <rFont val="Times New Roman"/>
        <family val="1"/>
      </rPr>
      <t xml:space="preserve">  1983</t>
    </r>
    <phoneticPr fontId="3" type="noConversion"/>
  </si>
  <si>
    <r>
      <t>73</t>
    </r>
    <r>
      <rPr>
        <sz val="10"/>
        <rFont val="新細明體"/>
        <family val="1"/>
        <charset val="136"/>
      </rPr>
      <t>年</t>
    </r>
    <r>
      <rPr>
        <sz val="10"/>
        <rFont val="Times New Roman"/>
        <family val="1"/>
      </rPr>
      <t xml:space="preserve">  1984</t>
    </r>
    <phoneticPr fontId="3" type="noConversion"/>
  </si>
  <si>
    <r>
      <t>74</t>
    </r>
    <r>
      <rPr>
        <sz val="10"/>
        <rFont val="新細明體"/>
        <family val="1"/>
        <charset val="136"/>
      </rPr>
      <t>年</t>
    </r>
    <r>
      <rPr>
        <sz val="10"/>
        <rFont val="Times New Roman"/>
        <family val="1"/>
      </rPr>
      <t xml:space="preserve">  1985</t>
    </r>
    <phoneticPr fontId="3" type="noConversion"/>
  </si>
  <si>
    <r>
      <t>75</t>
    </r>
    <r>
      <rPr>
        <sz val="10"/>
        <rFont val="新細明體"/>
        <family val="1"/>
        <charset val="136"/>
      </rPr>
      <t>年</t>
    </r>
    <r>
      <rPr>
        <sz val="10"/>
        <rFont val="Times New Roman"/>
        <family val="1"/>
      </rPr>
      <t xml:space="preserve">  1986</t>
    </r>
    <phoneticPr fontId="3" type="noConversion"/>
  </si>
  <si>
    <r>
      <t>76</t>
    </r>
    <r>
      <rPr>
        <sz val="10"/>
        <rFont val="新細明體"/>
        <family val="1"/>
        <charset val="136"/>
      </rPr>
      <t>年</t>
    </r>
    <r>
      <rPr>
        <sz val="10"/>
        <rFont val="Times New Roman"/>
        <family val="1"/>
      </rPr>
      <t xml:space="preserve">  1987</t>
    </r>
    <phoneticPr fontId="3" type="noConversion"/>
  </si>
  <si>
    <r>
      <t>77</t>
    </r>
    <r>
      <rPr>
        <sz val="10"/>
        <rFont val="新細明體"/>
        <family val="1"/>
        <charset val="136"/>
      </rPr>
      <t>年</t>
    </r>
    <r>
      <rPr>
        <sz val="10"/>
        <rFont val="Times New Roman"/>
        <family val="1"/>
      </rPr>
      <t xml:space="preserve">  1988</t>
    </r>
    <phoneticPr fontId="3" type="noConversion"/>
  </si>
  <si>
    <r>
      <t>78</t>
    </r>
    <r>
      <rPr>
        <sz val="10"/>
        <rFont val="新細明體"/>
        <family val="1"/>
        <charset val="136"/>
      </rPr>
      <t>年</t>
    </r>
    <r>
      <rPr>
        <sz val="10"/>
        <rFont val="Times New Roman"/>
        <family val="1"/>
      </rPr>
      <t xml:space="preserve">  1989</t>
    </r>
    <phoneticPr fontId="3" type="noConversion"/>
  </si>
  <si>
    <r>
      <t>79</t>
    </r>
    <r>
      <rPr>
        <sz val="10"/>
        <rFont val="新細明體"/>
        <family val="1"/>
        <charset val="136"/>
      </rPr>
      <t>年</t>
    </r>
    <r>
      <rPr>
        <sz val="10"/>
        <rFont val="Times New Roman"/>
        <family val="1"/>
      </rPr>
      <t xml:space="preserve">  1990</t>
    </r>
    <phoneticPr fontId="3" type="noConversion"/>
  </si>
  <si>
    <r>
      <t>80</t>
    </r>
    <r>
      <rPr>
        <sz val="10"/>
        <rFont val="新細明體"/>
        <family val="1"/>
        <charset val="136"/>
      </rPr>
      <t>年</t>
    </r>
    <r>
      <rPr>
        <sz val="10"/>
        <rFont val="Times New Roman"/>
        <family val="1"/>
      </rPr>
      <t xml:space="preserve">  1991</t>
    </r>
    <phoneticPr fontId="3" type="noConversion"/>
  </si>
  <si>
    <r>
      <t>81</t>
    </r>
    <r>
      <rPr>
        <sz val="10"/>
        <rFont val="新細明體"/>
        <family val="1"/>
        <charset val="136"/>
      </rPr>
      <t>年</t>
    </r>
    <r>
      <rPr>
        <sz val="10"/>
        <rFont val="Times New Roman"/>
        <family val="1"/>
      </rPr>
      <t xml:space="preserve">  1992</t>
    </r>
    <phoneticPr fontId="3" type="noConversion"/>
  </si>
  <si>
    <r>
      <t>82</t>
    </r>
    <r>
      <rPr>
        <sz val="10"/>
        <rFont val="新細明體"/>
        <family val="1"/>
        <charset val="136"/>
      </rPr>
      <t>年</t>
    </r>
    <r>
      <rPr>
        <sz val="10"/>
        <rFont val="Times New Roman"/>
        <family val="1"/>
      </rPr>
      <t xml:space="preserve">  1993</t>
    </r>
    <phoneticPr fontId="3" type="noConversion"/>
  </si>
  <si>
    <r>
      <t>83</t>
    </r>
    <r>
      <rPr>
        <sz val="10"/>
        <rFont val="新細明體"/>
        <family val="1"/>
        <charset val="136"/>
      </rPr>
      <t>年</t>
    </r>
    <r>
      <rPr>
        <sz val="10"/>
        <rFont val="Times New Roman"/>
        <family val="1"/>
      </rPr>
      <t xml:space="preserve">  1994</t>
    </r>
    <phoneticPr fontId="3" type="noConversion"/>
  </si>
  <si>
    <r>
      <t>84</t>
    </r>
    <r>
      <rPr>
        <sz val="10"/>
        <rFont val="新細明體"/>
        <family val="1"/>
        <charset val="136"/>
      </rPr>
      <t>年</t>
    </r>
    <r>
      <rPr>
        <sz val="10"/>
        <rFont val="Times New Roman"/>
        <family val="1"/>
      </rPr>
      <t xml:space="preserve">  1995</t>
    </r>
    <phoneticPr fontId="3" type="noConversion"/>
  </si>
  <si>
    <r>
      <t>85</t>
    </r>
    <r>
      <rPr>
        <sz val="10"/>
        <rFont val="新細明體"/>
        <family val="1"/>
        <charset val="136"/>
      </rPr>
      <t>年</t>
    </r>
    <r>
      <rPr>
        <sz val="10"/>
        <rFont val="Times New Roman"/>
        <family val="1"/>
      </rPr>
      <t xml:space="preserve">  1996</t>
    </r>
    <phoneticPr fontId="3" type="noConversion"/>
  </si>
  <si>
    <r>
      <t>86</t>
    </r>
    <r>
      <rPr>
        <sz val="10"/>
        <rFont val="新細明體"/>
        <family val="1"/>
        <charset val="136"/>
      </rPr>
      <t>年</t>
    </r>
    <r>
      <rPr>
        <sz val="10"/>
        <rFont val="Times New Roman"/>
        <family val="1"/>
      </rPr>
      <t xml:space="preserve">  1997</t>
    </r>
    <phoneticPr fontId="3" type="noConversion"/>
  </si>
  <si>
    <r>
      <t>87</t>
    </r>
    <r>
      <rPr>
        <sz val="10"/>
        <rFont val="新細明體"/>
        <family val="1"/>
        <charset val="136"/>
      </rPr>
      <t>年</t>
    </r>
    <r>
      <rPr>
        <sz val="10"/>
        <rFont val="Times New Roman"/>
        <family val="1"/>
      </rPr>
      <t xml:space="preserve">  1998</t>
    </r>
    <phoneticPr fontId="3" type="noConversion"/>
  </si>
  <si>
    <r>
      <t>88</t>
    </r>
    <r>
      <rPr>
        <sz val="10"/>
        <rFont val="新細明體"/>
        <family val="1"/>
        <charset val="136"/>
      </rPr>
      <t>年</t>
    </r>
    <r>
      <rPr>
        <sz val="10"/>
        <rFont val="Times New Roman"/>
        <family val="1"/>
      </rPr>
      <t xml:space="preserve">  1999</t>
    </r>
    <phoneticPr fontId="3" type="noConversion"/>
  </si>
  <si>
    <r>
      <t>89</t>
    </r>
    <r>
      <rPr>
        <sz val="10"/>
        <rFont val="新細明體"/>
        <family val="1"/>
        <charset val="136"/>
      </rPr>
      <t>年</t>
    </r>
    <r>
      <rPr>
        <sz val="10"/>
        <rFont val="Times New Roman"/>
        <family val="1"/>
      </rPr>
      <t xml:space="preserve">  2000</t>
    </r>
    <phoneticPr fontId="3" type="noConversion"/>
  </si>
  <si>
    <r>
      <t>90</t>
    </r>
    <r>
      <rPr>
        <sz val="10"/>
        <rFont val="新細明體"/>
        <family val="1"/>
        <charset val="136"/>
      </rPr>
      <t>年</t>
    </r>
    <r>
      <rPr>
        <sz val="10"/>
        <rFont val="Times New Roman"/>
        <family val="1"/>
      </rPr>
      <t xml:space="preserve">  2001</t>
    </r>
    <phoneticPr fontId="3" type="noConversion"/>
  </si>
  <si>
    <r>
      <t>91</t>
    </r>
    <r>
      <rPr>
        <sz val="10"/>
        <rFont val="新細明體"/>
        <family val="1"/>
        <charset val="136"/>
      </rPr>
      <t>年</t>
    </r>
    <r>
      <rPr>
        <sz val="10"/>
        <rFont val="Times New Roman"/>
        <family val="1"/>
      </rPr>
      <t xml:space="preserve">  2002</t>
    </r>
    <phoneticPr fontId="3" type="noConversion"/>
  </si>
  <si>
    <r>
      <t>92</t>
    </r>
    <r>
      <rPr>
        <sz val="10"/>
        <rFont val="新細明體"/>
        <family val="1"/>
        <charset val="136"/>
      </rPr>
      <t>年</t>
    </r>
    <r>
      <rPr>
        <sz val="10"/>
        <rFont val="Times New Roman"/>
        <family val="1"/>
      </rPr>
      <t xml:space="preserve">  2003</t>
    </r>
    <phoneticPr fontId="3" type="noConversion"/>
  </si>
  <si>
    <r>
      <t>93</t>
    </r>
    <r>
      <rPr>
        <sz val="10"/>
        <rFont val="新細明體"/>
        <family val="1"/>
        <charset val="136"/>
      </rPr>
      <t>年</t>
    </r>
    <r>
      <rPr>
        <sz val="10"/>
        <rFont val="Times New Roman"/>
        <family val="1"/>
      </rPr>
      <t xml:space="preserve">  2004</t>
    </r>
    <phoneticPr fontId="3" type="noConversion"/>
  </si>
  <si>
    <r>
      <t>94</t>
    </r>
    <r>
      <rPr>
        <sz val="10"/>
        <rFont val="新細明體"/>
        <family val="1"/>
        <charset val="136"/>
      </rPr>
      <t>年</t>
    </r>
    <r>
      <rPr>
        <sz val="10"/>
        <rFont val="Times New Roman"/>
        <family val="1"/>
      </rPr>
      <t xml:space="preserve">  2005</t>
    </r>
    <phoneticPr fontId="3" type="noConversion"/>
  </si>
  <si>
    <r>
      <t>95</t>
    </r>
    <r>
      <rPr>
        <sz val="10"/>
        <rFont val="新細明體"/>
        <family val="1"/>
        <charset val="136"/>
      </rPr>
      <t>年</t>
    </r>
    <r>
      <rPr>
        <sz val="10"/>
        <rFont val="Times New Roman"/>
        <family val="1"/>
      </rPr>
      <t xml:space="preserve">  2006</t>
    </r>
    <phoneticPr fontId="3" type="noConversion"/>
  </si>
  <si>
    <r>
      <t>96</t>
    </r>
    <r>
      <rPr>
        <sz val="10"/>
        <rFont val="新細明體"/>
        <family val="1"/>
        <charset val="136"/>
      </rPr>
      <t>年</t>
    </r>
    <r>
      <rPr>
        <sz val="10"/>
        <rFont val="Times New Roman"/>
        <family val="1"/>
      </rPr>
      <t xml:space="preserve">  2007</t>
    </r>
    <phoneticPr fontId="3" type="noConversion"/>
  </si>
  <si>
    <r>
      <t>97</t>
    </r>
    <r>
      <rPr>
        <sz val="10"/>
        <rFont val="新細明體"/>
        <family val="1"/>
        <charset val="136"/>
      </rPr>
      <t>年</t>
    </r>
    <r>
      <rPr>
        <sz val="10"/>
        <rFont val="Times New Roman"/>
        <family val="1"/>
      </rPr>
      <t xml:space="preserve">  2008</t>
    </r>
    <phoneticPr fontId="3" type="noConversion"/>
  </si>
  <si>
    <r>
      <t>98</t>
    </r>
    <r>
      <rPr>
        <sz val="10"/>
        <rFont val="新細明體"/>
        <family val="1"/>
        <charset val="136"/>
      </rPr>
      <t>年</t>
    </r>
    <r>
      <rPr>
        <sz val="10"/>
        <rFont val="Times New Roman"/>
        <family val="1"/>
      </rPr>
      <t xml:space="preserve">  2009</t>
    </r>
    <r>
      <rPr>
        <sz val="12"/>
        <color theme="1"/>
        <rFont val="新細明體"/>
        <family val="2"/>
        <charset val="136"/>
        <scheme val="minor"/>
      </rPr>
      <t/>
    </r>
    <phoneticPr fontId="3" type="noConversion"/>
  </si>
  <si>
    <r>
      <t>99</t>
    </r>
    <r>
      <rPr>
        <sz val="10"/>
        <rFont val="新細明體"/>
        <family val="1"/>
        <charset val="136"/>
      </rPr>
      <t>年</t>
    </r>
    <r>
      <rPr>
        <sz val="10"/>
        <rFont val="Times New Roman"/>
        <family val="1"/>
      </rPr>
      <t xml:space="preserve">  2010</t>
    </r>
    <r>
      <rPr>
        <sz val="12"/>
        <color theme="1"/>
        <rFont val="新細明體"/>
        <family val="2"/>
        <charset val="136"/>
        <scheme val="minor"/>
      </rPr>
      <t/>
    </r>
    <phoneticPr fontId="3" type="noConversion"/>
  </si>
  <si>
    <r>
      <t>100</t>
    </r>
    <r>
      <rPr>
        <sz val="10"/>
        <rFont val="新細明體"/>
        <family val="1"/>
        <charset val="136"/>
      </rPr>
      <t>年</t>
    </r>
    <r>
      <rPr>
        <sz val="10"/>
        <rFont val="Times New Roman"/>
        <family val="1"/>
      </rPr>
      <t xml:space="preserve">  2011</t>
    </r>
    <r>
      <rPr>
        <sz val="12"/>
        <color theme="1"/>
        <rFont val="新細明體"/>
        <family val="2"/>
        <charset val="136"/>
        <scheme val="minor"/>
      </rPr>
      <t/>
    </r>
    <phoneticPr fontId="1" type="noConversion"/>
  </si>
  <si>
    <r>
      <t>101</t>
    </r>
    <r>
      <rPr>
        <sz val="10"/>
        <rFont val="新細明體"/>
        <family val="1"/>
        <charset val="136"/>
      </rPr>
      <t>年</t>
    </r>
    <r>
      <rPr>
        <sz val="10"/>
        <rFont val="Times New Roman"/>
        <family val="1"/>
      </rPr>
      <t xml:space="preserve">  2012</t>
    </r>
    <r>
      <rPr>
        <sz val="12"/>
        <color theme="1"/>
        <rFont val="新細明體"/>
        <family val="2"/>
        <charset val="136"/>
        <scheme val="minor"/>
      </rPr>
      <t/>
    </r>
    <phoneticPr fontId="1" type="noConversion"/>
  </si>
  <si>
    <r>
      <t>102</t>
    </r>
    <r>
      <rPr>
        <sz val="10"/>
        <rFont val="新細明體"/>
        <family val="1"/>
        <charset val="136"/>
      </rPr>
      <t>年</t>
    </r>
    <r>
      <rPr>
        <sz val="10"/>
        <rFont val="Times New Roman"/>
        <family val="1"/>
      </rPr>
      <t xml:space="preserve">  2013</t>
    </r>
    <r>
      <rPr>
        <sz val="12"/>
        <color theme="1"/>
        <rFont val="新細明體"/>
        <family val="2"/>
        <charset val="136"/>
        <scheme val="minor"/>
      </rPr>
      <t/>
    </r>
    <phoneticPr fontId="1" type="noConversion"/>
  </si>
  <si>
    <r>
      <t>103</t>
    </r>
    <r>
      <rPr>
        <sz val="10"/>
        <rFont val="新細明體"/>
        <family val="1"/>
        <charset val="136"/>
      </rPr>
      <t>年</t>
    </r>
    <r>
      <rPr>
        <sz val="10"/>
        <rFont val="Times New Roman"/>
        <family val="1"/>
      </rPr>
      <t xml:space="preserve">  2014</t>
    </r>
    <r>
      <rPr>
        <sz val="12"/>
        <color theme="1"/>
        <rFont val="新細明體"/>
        <family val="2"/>
        <charset val="136"/>
        <scheme val="minor"/>
      </rPr>
      <t/>
    </r>
    <phoneticPr fontId="1" type="noConversion"/>
  </si>
  <si>
    <r>
      <t>104</t>
    </r>
    <r>
      <rPr>
        <sz val="10"/>
        <rFont val="新細明體"/>
        <family val="1"/>
        <charset val="136"/>
      </rPr>
      <t>年</t>
    </r>
    <r>
      <rPr>
        <sz val="10"/>
        <rFont val="Times New Roman"/>
        <family val="1"/>
      </rPr>
      <t xml:space="preserve">  2015</t>
    </r>
    <phoneticPr fontId="1" type="noConversion"/>
  </si>
  <si>
    <r>
      <t>105</t>
    </r>
    <r>
      <rPr>
        <sz val="10"/>
        <rFont val="新細明體"/>
        <family val="1"/>
        <charset val="136"/>
      </rPr>
      <t>年</t>
    </r>
    <r>
      <rPr>
        <sz val="10"/>
        <rFont val="Times New Roman"/>
        <family val="1"/>
      </rPr>
      <t xml:space="preserve">  2016</t>
    </r>
    <phoneticPr fontId="1" type="noConversion"/>
  </si>
  <si>
    <r>
      <rPr>
        <sz val="10"/>
        <rFont val="新細明體"/>
        <family val="1"/>
        <charset val="136"/>
      </rPr>
      <t>註：</t>
    </r>
    <r>
      <rPr>
        <sz val="10"/>
        <rFont val="Times New Roman"/>
        <family val="1"/>
      </rPr>
      <t>1.68</t>
    </r>
    <r>
      <rPr>
        <sz val="10"/>
        <color theme="1"/>
        <rFont val="新細明體"/>
        <family val="1"/>
        <charset val="136"/>
      </rPr>
      <t>年修正勞保條例將綜合保險費率分為職業災害保險與普通事故保險兩類，</t>
    </r>
    <r>
      <rPr>
        <sz val="10"/>
        <rFont val="Times New Roman"/>
        <family val="1"/>
      </rPr>
      <t>69</t>
    </r>
    <r>
      <rPr>
        <sz val="10"/>
        <rFont val="新細明體"/>
        <family val="1"/>
        <charset val="136"/>
      </rPr>
      <t>年起應計保險費始有職災、普通分類。</t>
    </r>
    <phoneticPr fontId="3" type="noConversion"/>
  </si>
  <si>
    <r>
      <rPr>
        <b/>
        <sz val="12"/>
        <rFont val="新細明體"/>
        <family val="1"/>
        <charset val="136"/>
      </rPr>
      <t>開辦起勞工保險納保歷年資料</t>
    </r>
    <r>
      <rPr>
        <b/>
        <sz val="12"/>
        <rFont val="Times New Roman"/>
        <family val="1"/>
      </rPr>
      <t xml:space="preserve"> </t>
    </r>
  </si>
  <si>
    <r>
      <rPr>
        <b/>
        <sz val="12"/>
        <rFont val="新細明體"/>
        <family val="1"/>
        <charset val="136"/>
      </rPr>
      <t>開辦起勞工保險納保歷年資料</t>
    </r>
    <r>
      <rPr>
        <b/>
        <sz val="12"/>
        <rFont val="Times New Roman"/>
        <family val="1"/>
      </rPr>
      <t xml:space="preserve"> (</t>
    </r>
    <r>
      <rPr>
        <b/>
        <sz val="12"/>
        <rFont val="新細明體"/>
        <family val="1"/>
        <charset val="136"/>
      </rPr>
      <t>續</t>
    </r>
    <r>
      <rPr>
        <b/>
        <sz val="12"/>
        <rFont val="Times New Roman"/>
        <family val="1"/>
      </rPr>
      <t xml:space="preserve">8) </t>
    </r>
    <phoneticPr fontId="1" type="noConversion"/>
  </si>
  <si>
    <r>
      <rPr>
        <b/>
        <sz val="12"/>
        <rFont val="新細明體"/>
        <family val="1"/>
        <charset val="136"/>
      </rPr>
      <t>開辦起勞工保險納保歷年資料</t>
    </r>
    <r>
      <rPr>
        <b/>
        <sz val="12"/>
        <rFont val="Times New Roman"/>
        <family val="1"/>
      </rPr>
      <t xml:space="preserve"> (</t>
    </r>
    <r>
      <rPr>
        <b/>
        <sz val="12"/>
        <rFont val="新細明體"/>
        <family val="1"/>
        <charset val="136"/>
      </rPr>
      <t>續</t>
    </r>
    <r>
      <rPr>
        <b/>
        <sz val="12"/>
        <rFont val="Times New Roman"/>
        <family val="1"/>
      </rPr>
      <t xml:space="preserve">7) </t>
    </r>
    <phoneticPr fontId="1" type="noConversion"/>
  </si>
  <si>
    <r>
      <rPr>
        <b/>
        <sz val="12"/>
        <rFont val="新細明體"/>
        <family val="1"/>
        <charset val="136"/>
      </rPr>
      <t>開辦起勞工保險納保歷年資料</t>
    </r>
    <r>
      <rPr>
        <b/>
        <sz val="12"/>
        <rFont val="Times New Roman"/>
        <family val="1"/>
      </rPr>
      <t xml:space="preserve"> (</t>
    </r>
    <r>
      <rPr>
        <b/>
        <sz val="12"/>
        <rFont val="新細明體"/>
        <family val="1"/>
        <charset val="136"/>
      </rPr>
      <t>續</t>
    </r>
    <r>
      <rPr>
        <b/>
        <sz val="12"/>
        <rFont val="Times New Roman"/>
        <family val="1"/>
      </rPr>
      <t xml:space="preserve">6) </t>
    </r>
    <phoneticPr fontId="1" type="noConversion"/>
  </si>
  <si>
    <r>
      <rPr>
        <b/>
        <sz val="12"/>
        <rFont val="新細明體"/>
        <family val="1"/>
        <charset val="136"/>
      </rPr>
      <t>開辦起勞工保險納保歷年資料</t>
    </r>
    <r>
      <rPr>
        <b/>
        <sz val="12"/>
        <rFont val="Times New Roman"/>
        <family val="1"/>
      </rPr>
      <t xml:space="preserve"> (</t>
    </r>
    <r>
      <rPr>
        <b/>
        <sz val="12"/>
        <rFont val="新細明體"/>
        <family val="1"/>
        <charset val="136"/>
      </rPr>
      <t>續</t>
    </r>
    <r>
      <rPr>
        <b/>
        <sz val="12"/>
        <rFont val="Times New Roman"/>
        <family val="1"/>
      </rPr>
      <t xml:space="preserve">4) </t>
    </r>
    <phoneticPr fontId="1" type="noConversion"/>
  </si>
  <si>
    <r>
      <rPr>
        <b/>
        <sz val="12"/>
        <rFont val="新細明體"/>
        <family val="1"/>
        <charset val="136"/>
      </rPr>
      <t>開辦起勞工保險納保歷年資料</t>
    </r>
    <r>
      <rPr>
        <b/>
        <sz val="12"/>
        <rFont val="Times New Roman"/>
        <family val="1"/>
      </rPr>
      <t xml:space="preserve"> (</t>
    </r>
    <r>
      <rPr>
        <b/>
        <sz val="12"/>
        <rFont val="新細明體"/>
        <family val="1"/>
        <charset val="136"/>
      </rPr>
      <t>續</t>
    </r>
    <r>
      <rPr>
        <b/>
        <sz val="12"/>
        <rFont val="Times New Roman"/>
        <family val="1"/>
      </rPr>
      <t xml:space="preserve">3) </t>
    </r>
    <phoneticPr fontId="1" type="noConversion"/>
  </si>
  <si>
    <r>
      <rPr>
        <b/>
        <sz val="12"/>
        <rFont val="新細明體"/>
        <family val="1"/>
        <charset val="136"/>
      </rPr>
      <t>開辦起勞工保險納保歷年資料</t>
    </r>
    <r>
      <rPr>
        <b/>
        <sz val="12"/>
        <rFont val="Times New Roman"/>
        <family val="1"/>
      </rPr>
      <t xml:space="preserve"> (</t>
    </r>
    <r>
      <rPr>
        <b/>
        <sz val="12"/>
        <rFont val="新細明體"/>
        <family val="1"/>
        <charset val="136"/>
      </rPr>
      <t>續</t>
    </r>
    <r>
      <rPr>
        <b/>
        <sz val="12"/>
        <rFont val="Times New Roman"/>
        <family val="1"/>
      </rPr>
      <t xml:space="preserve">2) </t>
    </r>
    <phoneticPr fontId="1" type="noConversion"/>
  </si>
  <si>
    <r>
      <rPr>
        <b/>
        <sz val="12"/>
        <rFont val="新細明體"/>
        <family val="1"/>
        <charset val="136"/>
      </rPr>
      <t>開辦起勞工保險納保歷年資料</t>
    </r>
    <r>
      <rPr>
        <b/>
        <sz val="12"/>
        <rFont val="Times New Roman"/>
        <family val="1"/>
      </rPr>
      <t xml:space="preserve"> (</t>
    </r>
    <r>
      <rPr>
        <b/>
        <sz val="12"/>
        <rFont val="新細明體"/>
        <family val="1"/>
        <charset val="136"/>
      </rPr>
      <t>續</t>
    </r>
    <r>
      <rPr>
        <b/>
        <sz val="12"/>
        <rFont val="Times New Roman"/>
        <family val="1"/>
      </rPr>
      <t>9</t>
    </r>
    <r>
      <rPr>
        <b/>
        <sz val="12"/>
        <rFont val="新細明體"/>
        <family val="1"/>
        <charset val="136"/>
      </rPr>
      <t>完</t>
    </r>
    <r>
      <rPr>
        <b/>
        <sz val="12"/>
        <rFont val="Times New Roman"/>
        <family val="1"/>
      </rPr>
      <t xml:space="preserve">) </t>
    </r>
    <phoneticPr fontId="1" type="noConversion"/>
  </si>
  <si>
    <r>
      <rPr>
        <b/>
        <sz val="12"/>
        <rFont val="新細明體"/>
        <family val="1"/>
        <charset val="136"/>
      </rPr>
      <t>開辦起勞工保險納保歷年資料</t>
    </r>
    <r>
      <rPr>
        <b/>
        <sz val="12"/>
        <rFont val="Times New Roman"/>
        <family val="1"/>
      </rPr>
      <t xml:space="preserve"> (</t>
    </r>
    <r>
      <rPr>
        <b/>
        <sz val="12"/>
        <rFont val="新細明體"/>
        <family val="1"/>
        <charset val="136"/>
      </rPr>
      <t>續</t>
    </r>
    <r>
      <rPr>
        <b/>
        <sz val="12"/>
        <rFont val="Times New Roman"/>
        <family val="1"/>
      </rPr>
      <t xml:space="preserve">5) </t>
    </r>
    <phoneticPr fontId="1" type="noConversion"/>
  </si>
  <si>
    <r>
      <rPr>
        <b/>
        <sz val="12"/>
        <rFont val="新細明體"/>
        <family val="1"/>
        <charset val="136"/>
      </rPr>
      <t>開辦起勞工保險納保歷年資料</t>
    </r>
    <r>
      <rPr>
        <b/>
        <sz val="12"/>
        <rFont val="Times New Roman"/>
        <family val="1"/>
      </rPr>
      <t xml:space="preserve"> (</t>
    </r>
    <r>
      <rPr>
        <b/>
        <sz val="12"/>
        <rFont val="新細明體"/>
        <family val="1"/>
        <charset val="136"/>
      </rPr>
      <t>續</t>
    </r>
    <r>
      <rPr>
        <b/>
        <sz val="12"/>
        <rFont val="Times New Roman"/>
        <family val="1"/>
      </rPr>
      <t xml:space="preserve">1) </t>
    </r>
    <phoneticPr fontId="1" type="noConversion"/>
  </si>
  <si>
    <r>
      <rPr>
        <sz val="10"/>
        <rFont val="新細明體"/>
        <family val="1"/>
        <charset val="136"/>
      </rPr>
      <t>自願投保者</t>
    </r>
    <phoneticPr fontId="3" type="noConversion"/>
  </si>
  <si>
    <r>
      <rPr>
        <sz val="10"/>
        <rFont val="新細明體"/>
        <family val="1"/>
        <charset val="136"/>
      </rPr>
      <t>漁會之甲類會員</t>
    </r>
    <r>
      <rPr>
        <sz val="10"/>
        <rFont val="Times New Roman"/>
        <family val="1"/>
      </rPr>
      <t xml:space="preserve"> (</t>
    </r>
    <r>
      <rPr>
        <sz val="10"/>
        <rFont val="新細明體"/>
        <family val="1"/>
        <charset val="136"/>
      </rPr>
      <t>專業漁撈勞動者</t>
    </r>
    <r>
      <rPr>
        <sz val="10"/>
        <rFont val="Times New Roman"/>
        <family val="1"/>
      </rPr>
      <t>)</t>
    </r>
    <phoneticPr fontId="3" type="noConversion"/>
  </si>
  <si>
    <r>
      <rPr>
        <sz val="10"/>
        <rFont val="新細明體"/>
        <family val="1"/>
        <charset val="136"/>
      </rPr>
      <t>職業勞工</t>
    </r>
    <phoneticPr fontId="3" type="noConversion"/>
  </si>
  <si>
    <r>
      <rPr>
        <sz val="10"/>
        <rFont val="新細明體"/>
        <family val="1"/>
        <charset val="136"/>
      </rPr>
      <t>職業訓練機構接受訓練者</t>
    </r>
    <phoneticPr fontId="3" type="noConversion"/>
  </si>
  <si>
    <r>
      <rPr>
        <sz val="10"/>
        <rFont val="新細明體"/>
        <family val="1"/>
        <charset val="136"/>
      </rPr>
      <t>受僱從事漁業生產之勞動者</t>
    </r>
    <phoneticPr fontId="3" type="noConversion"/>
  </si>
  <si>
    <r>
      <rPr>
        <sz val="10"/>
        <rFont val="新細明體"/>
        <family val="1"/>
        <charset val="136"/>
      </rPr>
      <t>政府機關及公、私立學校之員工</t>
    </r>
    <phoneticPr fontId="3" type="noConversion"/>
  </si>
  <si>
    <r>
      <rPr>
        <sz val="10"/>
        <rFont val="新細明體"/>
        <family val="1"/>
        <charset val="136"/>
      </rPr>
      <t>新聞、文化、公益及合作事業之員工</t>
    </r>
    <phoneticPr fontId="3" type="noConversion"/>
  </si>
  <si>
    <r>
      <t>106</t>
    </r>
    <r>
      <rPr>
        <sz val="10"/>
        <rFont val="新細明體"/>
        <family val="1"/>
        <charset val="136"/>
      </rPr>
      <t>年</t>
    </r>
    <r>
      <rPr>
        <sz val="10"/>
        <rFont val="Times New Roman"/>
        <family val="1"/>
      </rPr>
      <t xml:space="preserve">  2017</t>
    </r>
    <phoneticPr fontId="1" type="noConversion"/>
  </si>
  <si>
    <r>
      <t>106</t>
    </r>
    <r>
      <rPr>
        <sz val="10"/>
        <rFont val="新細明體"/>
        <family val="1"/>
        <charset val="136"/>
      </rPr>
      <t>年</t>
    </r>
    <r>
      <rPr>
        <sz val="10"/>
        <rFont val="Times New Roman"/>
        <family val="1"/>
      </rPr>
      <t xml:space="preserve">  2017</t>
    </r>
    <phoneticPr fontId="1" type="noConversion"/>
  </si>
  <si>
    <r>
      <t>107</t>
    </r>
    <r>
      <rPr>
        <sz val="10"/>
        <rFont val="新細明體"/>
        <family val="1"/>
        <charset val="136"/>
      </rPr>
      <t>年</t>
    </r>
    <r>
      <rPr>
        <sz val="10"/>
        <rFont val="Times New Roman"/>
        <family val="1"/>
      </rPr>
      <t xml:space="preserve">  2018</t>
    </r>
    <phoneticPr fontId="1" type="noConversion"/>
  </si>
  <si>
    <r>
      <t>107</t>
    </r>
    <r>
      <rPr>
        <sz val="10"/>
        <rFont val="新細明體"/>
        <family val="1"/>
        <charset val="136"/>
      </rPr>
      <t>年</t>
    </r>
    <r>
      <rPr>
        <sz val="10"/>
        <rFont val="Times New Roman"/>
        <family val="1"/>
      </rPr>
      <t xml:space="preserve">  2018</t>
    </r>
    <phoneticPr fontId="1" type="noConversion"/>
  </si>
  <si>
    <r>
      <rPr>
        <sz val="10"/>
        <rFont val="新細明體"/>
        <family val="1"/>
        <charset val="136"/>
      </rPr>
      <t>單位：個、人、新台幣元</t>
    </r>
    <phoneticPr fontId="3" type="noConversion"/>
  </si>
  <si>
    <t>-</t>
    <phoneticPr fontId="1" type="noConversion"/>
  </si>
  <si>
    <r>
      <t>39</t>
    </r>
    <r>
      <rPr>
        <sz val="10"/>
        <rFont val="新細明體"/>
        <family val="1"/>
        <charset val="136"/>
      </rPr>
      <t>年</t>
    </r>
    <r>
      <rPr>
        <sz val="10"/>
        <rFont val="Times New Roman"/>
        <family val="1"/>
      </rPr>
      <t xml:space="preserve">  1950</t>
    </r>
    <phoneticPr fontId="3" type="noConversion"/>
  </si>
  <si>
    <r>
      <t>108</t>
    </r>
    <r>
      <rPr>
        <sz val="10"/>
        <rFont val="新細明體"/>
        <family val="1"/>
        <charset val="136"/>
      </rPr>
      <t>年</t>
    </r>
    <r>
      <rPr>
        <sz val="10"/>
        <rFont val="Times New Roman"/>
        <family val="1"/>
      </rPr>
      <t xml:space="preserve">  2019</t>
    </r>
    <phoneticPr fontId="1" type="noConversion"/>
  </si>
  <si>
    <r>
      <t>108</t>
    </r>
    <r>
      <rPr>
        <sz val="10"/>
        <rFont val="新細明體"/>
        <family val="1"/>
        <charset val="136"/>
      </rPr>
      <t>年</t>
    </r>
    <r>
      <rPr>
        <sz val="10"/>
        <rFont val="Times New Roman"/>
        <family val="1"/>
      </rPr>
      <t xml:space="preserve">  2019</t>
    </r>
    <phoneticPr fontId="1" type="noConversion"/>
  </si>
  <si>
    <r>
      <t>109</t>
    </r>
    <r>
      <rPr>
        <sz val="10"/>
        <rFont val="新細明體"/>
        <family val="1"/>
        <charset val="136"/>
      </rPr>
      <t>年</t>
    </r>
    <r>
      <rPr>
        <sz val="10"/>
        <rFont val="Times New Roman"/>
        <family val="1"/>
      </rPr>
      <t xml:space="preserve">  2020</t>
    </r>
    <r>
      <rPr>
        <sz val="12"/>
        <color theme="1"/>
        <rFont val="新細明體"/>
        <family val="2"/>
        <charset val="136"/>
        <scheme val="minor"/>
      </rPr>
      <t/>
    </r>
    <phoneticPr fontId="1" type="noConversion"/>
  </si>
  <si>
    <r>
      <t>109</t>
    </r>
    <r>
      <rPr>
        <sz val="10"/>
        <rFont val="新細明體"/>
        <family val="1"/>
        <charset val="136"/>
      </rPr>
      <t>年</t>
    </r>
    <r>
      <rPr>
        <sz val="10"/>
        <rFont val="Times New Roman"/>
        <family val="1"/>
      </rPr>
      <t xml:space="preserve">  2020</t>
    </r>
    <r>
      <rPr>
        <sz val="12"/>
        <color theme="1"/>
        <rFont val="新細明體"/>
        <family val="2"/>
        <charset val="136"/>
        <scheme val="minor"/>
      </rPr>
      <t/>
    </r>
    <phoneticPr fontId="1" type="noConversion"/>
  </si>
  <si>
    <r>
      <t>108</t>
    </r>
    <r>
      <rPr>
        <sz val="10"/>
        <rFont val="新細明體"/>
        <family val="1"/>
        <charset val="136"/>
      </rPr>
      <t>年</t>
    </r>
    <r>
      <rPr>
        <sz val="10"/>
        <rFont val="Times New Roman"/>
        <family val="1"/>
      </rPr>
      <t xml:space="preserve">  2019</t>
    </r>
    <phoneticPr fontId="1" type="noConversion"/>
  </si>
  <si>
    <r>
      <t>109</t>
    </r>
    <r>
      <rPr>
        <sz val="10"/>
        <rFont val="新細明體"/>
        <family val="1"/>
        <charset val="136"/>
      </rPr>
      <t>年</t>
    </r>
    <r>
      <rPr>
        <sz val="10"/>
        <rFont val="Times New Roman"/>
        <family val="1"/>
      </rPr>
      <t xml:space="preserve">  2020</t>
    </r>
    <r>
      <rPr>
        <sz val="12"/>
        <color theme="1"/>
        <rFont val="新細明體"/>
        <family val="2"/>
        <charset val="136"/>
        <scheme val="minor"/>
      </rPr>
      <t/>
    </r>
    <phoneticPr fontId="1" type="noConversion"/>
  </si>
  <si>
    <r>
      <t>109</t>
    </r>
    <r>
      <rPr>
        <sz val="10"/>
        <rFont val="新細明體"/>
        <family val="1"/>
        <charset val="136"/>
      </rPr>
      <t>年</t>
    </r>
    <r>
      <rPr>
        <sz val="10"/>
        <rFont val="Times New Roman"/>
        <family val="1"/>
      </rPr>
      <t xml:space="preserve">  2020</t>
    </r>
    <r>
      <rPr>
        <sz val="12"/>
        <color theme="1"/>
        <rFont val="新細明體"/>
        <family val="2"/>
        <charset val="136"/>
        <scheme val="minor"/>
      </rPr>
      <t/>
    </r>
    <phoneticPr fontId="3" type="noConversion"/>
  </si>
  <si>
    <t>110年  2021</t>
  </si>
  <si>
    <r>
      <t>111</t>
    </r>
    <r>
      <rPr>
        <sz val="10"/>
        <rFont val="新細明體"/>
        <family val="1"/>
        <charset val="136"/>
      </rPr>
      <t>年</t>
    </r>
    <r>
      <rPr>
        <sz val="10"/>
        <rFont val="Times New Roman"/>
        <family val="1"/>
      </rPr>
      <t xml:space="preserve">  2022</t>
    </r>
    <phoneticPr fontId="1" type="noConversion"/>
  </si>
  <si>
    <t>產業勞工及交通、公用事業之員工</t>
    <phoneticPr fontId="3" type="noConversion"/>
  </si>
  <si>
    <r>
      <rPr>
        <sz val="10"/>
        <rFont val="新細明體"/>
        <family val="1"/>
        <charset val="136"/>
      </rPr>
      <t>　　</t>
    </r>
    <r>
      <rPr>
        <sz val="10"/>
        <rFont val="Times New Roman"/>
        <family val="1"/>
      </rPr>
      <t>2.</t>
    </r>
    <r>
      <rPr>
        <sz val="10"/>
        <color theme="1"/>
        <rFont val="新細明體"/>
        <family val="1"/>
        <charset val="136"/>
      </rPr>
      <t>平均投保薪資自</t>
    </r>
    <r>
      <rPr>
        <sz val="10"/>
        <rFont val="Times New Roman"/>
        <family val="1"/>
      </rPr>
      <t>50</t>
    </r>
    <r>
      <rPr>
        <sz val="10"/>
        <rFont val="細明體"/>
        <family val="3"/>
        <charset val="136"/>
      </rPr>
      <t>年始有統計資料。</t>
    </r>
    <r>
      <rPr>
        <sz val="10"/>
        <color theme="1"/>
        <rFont val="新細明體"/>
        <family val="1"/>
        <charset val="136"/>
      </rPr>
      <t/>
    </r>
    <phoneticPr fontId="1" type="noConversion"/>
  </si>
  <si>
    <t>職業災害保險費</t>
  </si>
  <si>
    <t>職業災害保險費</t>
    <phoneticPr fontId="3" type="noConversion"/>
  </si>
  <si>
    <r>
      <rPr>
        <sz val="10"/>
        <rFont val="細明體"/>
        <family val="3"/>
        <charset val="136"/>
      </rPr>
      <t>　　</t>
    </r>
    <r>
      <rPr>
        <sz val="10"/>
        <rFont val="Times New Roman"/>
        <family val="1"/>
      </rPr>
      <t xml:space="preserve">   </t>
    </r>
    <r>
      <rPr>
        <sz val="10"/>
        <rFont val="細明體"/>
        <family val="3"/>
        <charset val="136"/>
      </rPr>
      <t>職業災害保險費統計至</t>
    </r>
    <r>
      <rPr>
        <sz val="10"/>
        <rFont val="Times New Roman"/>
        <family val="1"/>
      </rPr>
      <t>111</t>
    </r>
    <r>
      <rPr>
        <sz val="10"/>
        <rFont val="細明體"/>
        <family val="3"/>
        <charset val="136"/>
      </rPr>
      <t>年</t>
    </r>
    <r>
      <rPr>
        <sz val="10"/>
        <rFont val="Times New Roman"/>
        <family val="1"/>
      </rPr>
      <t>4</t>
    </r>
    <r>
      <rPr>
        <sz val="10"/>
        <rFont val="細明體"/>
        <family val="3"/>
        <charset val="136"/>
      </rPr>
      <t>月。</t>
    </r>
    <phoneticPr fontId="1" type="noConversion"/>
  </si>
  <si>
    <r>
      <rPr>
        <sz val="10"/>
        <rFont val="新細明體"/>
        <family val="1"/>
        <charset val="136"/>
      </rPr>
      <t>　　</t>
    </r>
    <r>
      <rPr>
        <sz val="10"/>
        <rFont val="Times New Roman"/>
        <family val="1"/>
      </rPr>
      <t>3.</t>
    </r>
    <r>
      <rPr>
        <sz val="10"/>
        <rFont val="新細明體"/>
        <family val="1"/>
        <charset val="136"/>
      </rPr>
      <t>勞工職業災害保險及保護法自</t>
    </r>
    <r>
      <rPr>
        <sz val="10"/>
        <rFont val="Times New Roman"/>
        <family val="1"/>
      </rPr>
      <t>111</t>
    </r>
    <r>
      <rPr>
        <sz val="10"/>
        <rFont val="新細明體"/>
        <family val="1"/>
        <charset val="136"/>
      </rPr>
      <t>年</t>
    </r>
    <r>
      <rPr>
        <sz val="10"/>
        <rFont val="Times New Roman"/>
        <family val="1"/>
      </rPr>
      <t>5</t>
    </r>
    <r>
      <rPr>
        <sz val="10"/>
        <rFont val="新細明體"/>
        <family val="1"/>
        <charset val="136"/>
      </rPr>
      <t>月實施，</t>
    </r>
    <r>
      <rPr>
        <sz val="10"/>
        <color theme="1"/>
        <rFont val="新細明體"/>
        <family val="1"/>
        <charset val="136"/>
      </rPr>
      <t>原勞工保險之職業災害保險資料同時改列於勞工職業災害保險報表項下，</t>
    </r>
    <phoneticPr fontId="3" type="noConversion"/>
  </si>
  <si>
    <r>
      <t>112</t>
    </r>
    <r>
      <rPr>
        <sz val="10"/>
        <rFont val="微軟正黑體"/>
        <family val="1"/>
        <charset val="136"/>
      </rPr>
      <t>年</t>
    </r>
    <r>
      <rPr>
        <sz val="10"/>
        <rFont val="Times New Roman"/>
        <family val="1"/>
      </rPr>
      <t xml:space="preserve">  2023</t>
    </r>
    <phoneticPr fontId="1" type="noConversion"/>
  </si>
  <si>
    <r>
      <t>112</t>
    </r>
    <r>
      <rPr>
        <sz val="10"/>
        <rFont val="微軟正黑體"/>
        <family val="2"/>
        <charset val="136"/>
      </rPr>
      <t>年</t>
    </r>
    <r>
      <rPr>
        <sz val="10"/>
        <rFont val="Times New Roman"/>
        <family val="1"/>
      </rPr>
      <t xml:space="preserve">  2023</t>
    </r>
    <phoneticPr fontId="1" type="noConversion"/>
  </si>
  <si>
    <r>
      <t>112</t>
    </r>
    <r>
      <rPr>
        <sz val="10"/>
        <rFont val="新細明體"/>
        <family val="1"/>
        <charset val="136"/>
      </rPr>
      <t>年</t>
    </r>
    <r>
      <rPr>
        <sz val="10"/>
        <rFont val="Times New Roman"/>
        <family val="1"/>
      </rPr>
      <t xml:space="preserve">  2023</t>
    </r>
    <phoneticPr fontId="1" type="noConversion"/>
  </si>
  <si>
    <r>
      <t>113</t>
    </r>
    <r>
      <rPr>
        <sz val="10"/>
        <rFont val="新細明體"/>
        <family val="1"/>
        <charset val="136"/>
      </rPr>
      <t>年</t>
    </r>
    <r>
      <rPr>
        <sz val="10"/>
        <rFont val="Times New Roman"/>
        <family val="1"/>
      </rPr>
      <t xml:space="preserve">  2024</t>
    </r>
    <phoneticPr fontId="1" type="noConversion"/>
  </si>
  <si>
    <r>
      <rPr>
        <sz val="10"/>
        <rFont val="新細明體"/>
        <family val="1"/>
        <charset val="136"/>
      </rPr>
      <t>　　</t>
    </r>
    <r>
      <rPr>
        <sz val="10"/>
        <rFont val="Times New Roman"/>
        <family val="1"/>
      </rPr>
      <t>5.</t>
    </r>
    <r>
      <rPr>
        <sz val="10"/>
        <color theme="1"/>
        <rFont val="新細明體"/>
        <family val="1"/>
        <charset val="136"/>
      </rPr>
      <t>本表投保單位及人數係指當年度</t>
    </r>
    <r>
      <rPr>
        <sz val="10"/>
        <color theme="1"/>
        <rFont val="Times New Roman"/>
        <family val="1"/>
      </rPr>
      <t>12</t>
    </r>
    <r>
      <rPr>
        <sz val="10"/>
        <color theme="1"/>
        <rFont val="新細明體"/>
        <family val="1"/>
        <charset val="136"/>
      </rPr>
      <t>月計費開單之月底生效單位及人數。</t>
    </r>
    <phoneticPr fontId="3" type="noConversion"/>
  </si>
  <si>
    <t xml:space="preserve">公司、行號之員工     </t>
    <phoneticPr fontId="3" type="noConversion"/>
  </si>
  <si>
    <r>
      <rPr>
        <sz val="10"/>
        <rFont val="新細明體"/>
        <family val="1"/>
        <charset val="136"/>
      </rPr>
      <t>中華民國</t>
    </r>
    <r>
      <rPr>
        <sz val="10"/>
        <rFont val="Times New Roman"/>
        <family val="1"/>
      </rPr>
      <t>39-114</t>
    </r>
    <r>
      <rPr>
        <sz val="10"/>
        <rFont val="新細明體"/>
        <family val="1"/>
        <charset val="136"/>
      </rPr>
      <t>年</t>
    </r>
    <phoneticPr fontId="3" type="noConversion"/>
  </si>
  <si>
    <r>
      <t>中華民國</t>
    </r>
    <r>
      <rPr>
        <sz val="10"/>
        <rFont val="Times New Roman"/>
        <family val="1"/>
      </rPr>
      <t>39-114</t>
    </r>
    <r>
      <rPr>
        <sz val="10"/>
        <rFont val="新細明體"/>
        <family val="1"/>
        <charset val="136"/>
      </rPr>
      <t>年</t>
    </r>
    <phoneticPr fontId="3" type="noConversion"/>
  </si>
  <si>
    <r>
      <t>114</t>
    </r>
    <r>
      <rPr>
        <sz val="10"/>
        <rFont val="新細明體"/>
        <family val="1"/>
        <charset val="136"/>
      </rPr>
      <t>年</t>
    </r>
    <r>
      <rPr>
        <sz val="10"/>
        <rFont val="Times New Roman"/>
        <family val="1"/>
      </rPr>
      <t xml:space="preserve">  2025</t>
    </r>
    <phoneticPr fontId="1" type="noConversion"/>
  </si>
  <si>
    <r>
      <rPr>
        <sz val="10"/>
        <rFont val="新細明體"/>
        <family val="1"/>
        <charset val="136"/>
      </rPr>
      <t>　　</t>
    </r>
    <r>
      <rPr>
        <sz val="10"/>
        <rFont val="Times New Roman"/>
        <family val="1"/>
      </rPr>
      <t>4.</t>
    </r>
    <r>
      <rPr>
        <sz val="10"/>
        <rFont val="新細明體"/>
        <family val="1"/>
        <charset val="136"/>
      </rPr>
      <t>依據「勞動部辦理一百十三年花蓮縣轄區內受</t>
    </r>
    <r>
      <rPr>
        <sz val="10"/>
        <rFont val="Segoe UI Symbol"/>
        <family val="1"/>
      </rPr>
      <t>○</t>
    </r>
    <r>
      <rPr>
        <sz val="10"/>
        <rFont val="新細明體"/>
        <family val="1"/>
        <charset val="136"/>
      </rPr>
      <t>四</t>
    </r>
    <r>
      <rPr>
        <sz val="10"/>
        <rFont val="Segoe UI Symbol"/>
        <family val="1"/>
      </rPr>
      <t>○</t>
    </r>
    <r>
      <rPr>
        <sz val="10"/>
        <rFont val="新細明體"/>
        <family val="1"/>
        <charset val="136"/>
      </rPr>
      <t>三震災影響投保單位保險費補貼要點」，自</t>
    </r>
    <r>
      <rPr>
        <sz val="10"/>
        <rFont val="Times New Roman"/>
        <family val="1"/>
      </rPr>
      <t>113</t>
    </r>
    <r>
      <rPr>
        <sz val="10"/>
        <rFont val="新細明體"/>
        <family val="1"/>
        <charset val="136"/>
      </rPr>
      <t>年</t>
    </r>
    <r>
      <rPr>
        <sz val="10"/>
        <rFont val="Times New Roman"/>
        <family val="1"/>
      </rPr>
      <t>6</t>
    </r>
    <r>
      <rPr>
        <sz val="10"/>
        <rFont val="新細明體"/>
        <family val="1"/>
        <charset val="136"/>
      </rPr>
      <t>月至</t>
    </r>
    <r>
      <rPr>
        <sz val="10"/>
        <rFont val="Times New Roman"/>
        <family val="1"/>
      </rPr>
      <t>114</t>
    </r>
    <r>
      <rPr>
        <sz val="10"/>
        <rFont val="新細明體"/>
        <family val="1"/>
        <charset val="136"/>
      </rPr>
      <t>年</t>
    </r>
    <r>
      <rPr>
        <sz val="10"/>
        <rFont val="Times New Roman"/>
        <family val="1"/>
      </rPr>
      <t>2</t>
    </r>
    <r>
      <rPr>
        <sz val="10"/>
        <rFont val="新細明體"/>
        <family val="1"/>
        <charset val="136"/>
      </rPr>
      <t>月應計保險費</t>
    </r>
    <phoneticPr fontId="3" type="noConversion"/>
  </si>
  <si>
    <r>
      <rPr>
        <sz val="10"/>
        <rFont val="新細明體"/>
        <family val="1"/>
        <charset val="136"/>
      </rPr>
      <t>　　</t>
    </r>
    <r>
      <rPr>
        <sz val="10"/>
        <rFont val="Times New Roman"/>
        <family val="1"/>
      </rPr>
      <t xml:space="preserve">   </t>
    </r>
    <r>
      <rPr>
        <sz val="10"/>
        <rFont val="新細明體"/>
        <family val="1"/>
        <charset val="136"/>
      </rPr>
      <t>總計含政府補貼投保單位應負擔保險費之半數及補貼保費沖補金額，</t>
    </r>
    <r>
      <rPr>
        <sz val="10"/>
        <rFont val="Times New Roman"/>
        <family val="1"/>
      </rPr>
      <t>113</t>
    </r>
    <r>
      <rPr>
        <sz val="10"/>
        <rFont val="新細明體"/>
        <family val="1"/>
        <charset val="136"/>
      </rPr>
      <t>年及</t>
    </r>
    <r>
      <rPr>
        <sz val="10"/>
        <rFont val="Times New Roman"/>
        <family val="1"/>
      </rPr>
      <t>114</t>
    </r>
    <r>
      <rPr>
        <sz val="10"/>
        <rFont val="新細明體"/>
        <family val="1"/>
        <charset val="136"/>
      </rPr>
      <t>年分別為</t>
    </r>
    <r>
      <rPr>
        <sz val="10"/>
        <rFont val="Times New Roman"/>
        <family val="1"/>
      </rPr>
      <t>89,380,850</t>
    </r>
    <r>
      <rPr>
        <sz val="10"/>
        <rFont val="新細明體"/>
        <family val="1"/>
        <charset val="136"/>
      </rPr>
      <t>元及</t>
    </r>
    <r>
      <rPr>
        <sz val="10"/>
        <rFont val="Times New Roman"/>
        <family val="1"/>
      </rPr>
      <t>3,184,777</t>
    </r>
    <r>
      <rPr>
        <sz val="10"/>
        <rFont val="新細明體"/>
        <family val="1"/>
        <charset val="136"/>
      </rPr>
      <t>元無細項分類，</t>
    </r>
    <phoneticPr fontId="1" type="noConversion"/>
  </si>
  <si>
    <t>　　   故細項加總容與總計不合。</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</si>
</sst>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76" formatCode="_-* #,##0_-;\-* #,##0_-;_-* &quot;-&quot;??_-;_-@_-"/>
    <numFmt numFmtId="177" formatCode="#,##0;\-\ #,###;&quot;-&quot;;_-@"/>
  </numFmts>
  <fonts count="18"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sz val="9"/>
      <name val="新細明體"/>
      <family val="1"/>
      <charset val="136"/>
    </font>
    <font>
      <sz val="12"/>
      <name val="Times New Roman"/>
      <family val="1"/>
    </font>
    <font>
      <sz val="10"/>
      <name val="Times New Roman"/>
      <family val="1"/>
    </font>
    <font>
      <sz val="10"/>
      <name val="新細明體"/>
      <family val="1"/>
      <charset val="136"/>
    </font>
    <font>
      <sz val="10"/>
      <color theme="1"/>
      <name val="新細明體"/>
      <family val="1"/>
      <charset val="136"/>
    </font>
    <font>
      <sz val="10"/>
      <color theme="1"/>
      <name val="Times New Roman"/>
      <family val="1"/>
    </font>
    <font>
      <b/>
      <sz val="12"/>
      <name val="Times New Roman"/>
      <family val="1"/>
    </font>
    <font>
      <b/>
      <sz val="12"/>
      <name val="新細明體"/>
      <family val="1"/>
      <charset val="136"/>
    </font>
    <font>
      <b/>
      <sz val="10"/>
      <name val="Times New Roman"/>
      <family val="1"/>
    </font>
    <font>
      <sz val="10"/>
      <name val="細明體"/>
      <family val="3"/>
      <charset val="136"/>
    </font>
    <font>
      <sz val="10"/>
      <name val="微軟正黑體"/>
      <family val="1"/>
      <charset val="136"/>
    </font>
    <font>
      <sz val="10"/>
      <name val="微軟正黑體"/>
      <family val="2"/>
      <charset val="136"/>
    </font>
    <font>
      <sz val="10"/>
      <name val="Times New Roman"/>
      <family val="1"/>
      <charset val="136"/>
    </font>
    <font>
      <sz val="10"/>
      <name val="Times New Roman"/>
      <family val="3"/>
      <charset val="136"/>
    </font>
    <font>
      <sz val="10"/>
      <name val="Segoe UI Symbol"/>
      <family val="1"/>
    </font>
  </fonts>
  <fills count="2">
    <fill>
      <patternFill patternType="none"/>
    </fill>
    <fill>
      <patternFill patternType="gray125"/>
    </fill>
  </fills>
  <borders count="22">
    <border>
      <left/>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s>
  <cellStyleXfs count="2">
    <xf numFmtId="0" fontId="0" fillId="0" borderId="0">
      <alignment vertical="center"/>
    </xf>
    <xf numFmtId="43" fontId="2" fillId="0" borderId="0" applyFont="0" applyFill="0" applyBorder="0" applyAlignment="0" applyProtection="0">
      <alignment vertical="center"/>
    </xf>
  </cellStyleXfs>
  <cellXfs count="61">
    <xf numFmtId="0" fontId="0" fillId="0" borderId="0" xfId="0">
      <alignment vertical="center"/>
    </xf>
    <xf numFmtId="0" fontId="4" fillId="0" borderId="0" xfId="0" applyFont="1" applyAlignment="1">
      <alignment horizontal="center" vertical="center"/>
    </xf>
    <xf numFmtId="176" fontId="4" fillId="0" borderId="0" xfId="1" applyNumberFormat="1" applyFont="1" applyBorder="1" applyAlignment="1">
      <alignment horizontal="right" vertical="center" wrapText="1"/>
    </xf>
    <xf numFmtId="0" fontId="4" fillId="0" borderId="0" xfId="0" applyFont="1">
      <alignment vertical="center"/>
    </xf>
    <xf numFmtId="0" fontId="5" fillId="0" borderId="0" xfId="0" applyFont="1" applyAlignment="1">
      <alignment vertical="center"/>
    </xf>
    <xf numFmtId="0" fontId="5" fillId="0" borderId="0" xfId="0" applyFont="1" applyAlignment="1">
      <alignment horizontal="center" vertical="center"/>
    </xf>
    <xf numFmtId="0" fontId="5" fillId="0" borderId="0" xfId="0" applyFont="1" applyBorder="1" applyAlignment="1">
      <alignment horizontal="center" vertical="center"/>
    </xf>
    <xf numFmtId="0" fontId="5" fillId="0" borderId="0" xfId="0" applyFont="1" applyBorder="1" applyAlignment="1">
      <alignment horizontal="right" vertical="center"/>
    </xf>
    <xf numFmtId="0" fontId="5" fillId="0" borderId="0" xfId="0" applyFont="1">
      <alignment vertical="center"/>
    </xf>
    <xf numFmtId="0" fontId="5" fillId="0" borderId="4" xfId="0" applyFont="1" applyBorder="1" applyAlignment="1">
      <alignment horizontal="center" vertical="center"/>
    </xf>
    <xf numFmtId="176" fontId="5" fillId="0" borderId="4" xfId="1" applyNumberFormat="1" applyFont="1" applyBorder="1" applyAlignment="1">
      <alignment horizontal="center" vertical="center"/>
    </xf>
    <xf numFmtId="0" fontId="5" fillId="0" borderId="0" xfId="0" applyFont="1" applyBorder="1">
      <alignment vertical="center"/>
    </xf>
    <xf numFmtId="0" fontId="5" fillId="0" borderId="0" xfId="0" applyFont="1" applyBorder="1" applyAlignment="1">
      <alignment vertical="top"/>
    </xf>
    <xf numFmtId="0" fontId="11" fillId="0" borderId="0" xfId="0" applyFont="1" applyAlignment="1">
      <alignment vertical="center"/>
    </xf>
    <xf numFmtId="0" fontId="11" fillId="0" borderId="0" xfId="0" applyFont="1" applyAlignment="1">
      <alignment horizontal="centerContinuous" vertical="center"/>
    </xf>
    <xf numFmtId="0" fontId="5" fillId="0" borderId="0" xfId="0" applyFont="1" applyAlignment="1">
      <alignment horizontal="center" vertical="center"/>
    </xf>
    <xf numFmtId="177" fontId="5" fillId="0" borderId="7" xfId="1" applyNumberFormat="1" applyFont="1" applyBorder="1" applyAlignment="1">
      <alignment horizontal="right" vertical="center" wrapText="1"/>
    </xf>
    <xf numFmtId="177" fontId="5" fillId="0" borderId="8" xfId="1" applyNumberFormat="1" applyFont="1" applyBorder="1" applyAlignment="1">
      <alignment horizontal="right" vertical="center" wrapText="1"/>
    </xf>
    <xf numFmtId="177" fontId="5" fillId="0" borderId="0" xfId="1" quotePrefix="1" applyNumberFormat="1" applyFont="1" applyBorder="1" applyAlignment="1">
      <alignment horizontal="right" vertical="center" wrapText="1"/>
    </xf>
    <xf numFmtId="177" fontId="5" fillId="0" borderId="13" xfId="1" applyNumberFormat="1" applyFont="1" applyBorder="1" applyAlignment="1">
      <alignment horizontal="right" vertical="center" wrapText="1"/>
    </xf>
    <xf numFmtId="177" fontId="5" fillId="0" borderId="12" xfId="1" applyNumberFormat="1" applyFont="1" applyBorder="1" applyAlignment="1">
      <alignment horizontal="right" vertical="center" wrapText="1"/>
    </xf>
    <xf numFmtId="177" fontId="5" fillId="0" borderId="8" xfId="1" quotePrefix="1" applyNumberFormat="1" applyFont="1" applyBorder="1" applyAlignment="1">
      <alignment horizontal="right" vertical="center" wrapText="1"/>
    </xf>
    <xf numFmtId="177" fontId="5" fillId="0" borderId="9" xfId="1" applyNumberFormat="1" applyFont="1" applyBorder="1" applyAlignment="1">
      <alignment horizontal="right" vertical="center" wrapText="1"/>
    </xf>
    <xf numFmtId="177" fontId="5" fillId="0" borderId="0" xfId="1" applyNumberFormat="1" applyFont="1" applyBorder="1" applyAlignment="1">
      <alignment horizontal="right" vertical="center" wrapText="1"/>
    </xf>
    <xf numFmtId="177" fontId="5" fillId="0" borderId="12" xfId="1" quotePrefix="1" applyNumberFormat="1" applyFont="1" applyBorder="1" applyAlignment="1">
      <alignment horizontal="righ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0" xfId="0" applyFont="1" applyAlignment="1">
      <alignment horizontal="center" vertical="center"/>
    </xf>
    <xf numFmtId="176" fontId="6" fillId="0" borderId="4" xfId="1" applyNumberFormat="1" applyFont="1" applyBorder="1" applyAlignment="1">
      <alignment horizontal="center" vertical="center"/>
    </xf>
    <xf numFmtId="0" fontId="5" fillId="0" borderId="12" xfId="0" applyFont="1" applyBorder="1" applyAlignment="1">
      <alignment horizontal="center" vertical="center"/>
    </xf>
    <xf numFmtId="0" fontId="4" fillId="0" borderId="0" xfId="0" applyFont="1" applyAlignment="1">
      <alignment horizontal="center" vertical="center"/>
    </xf>
    <xf numFmtId="0" fontId="5" fillId="0" borderId="8" xfId="0" applyFont="1" applyBorder="1" applyAlignment="1">
      <alignment horizontal="center" vertical="center"/>
    </xf>
    <xf numFmtId="177" fontId="5" fillId="0" borderId="15" xfId="1" applyNumberFormat="1" applyFont="1" applyBorder="1" applyAlignment="1">
      <alignment horizontal="right" vertical="center" wrapText="1"/>
    </xf>
    <xf numFmtId="0" fontId="5" fillId="0" borderId="16" xfId="0" applyFont="1" applyBorder="1" applyAlignment="1">
      <alignment horizontal="center" vertical="center"/>
    </xf>
    <xf numFmtId="177" fontId="5" fillId="0" borderId="17" xfId="1" applyNumberFormat="1" applyFont="1" applyBorder="1" applyAlignment="1">
      <alignment horizontal="right" vertical="center" wrapText="1"/>
    </xf>
    <xf numFmtId="0" fontId="5" fillId="0" borderId="0" xfId="0" applyFont="1" applyAlignment="1">
      <alignment horizontal="center" vertical="center"/>
    </xf>
    <xf numFmtId="0" fontId="15" fillId="0" borderId="0" xfId="0" applyFont="1" applyBorder="1" applyAlignment="1">
      <alignment vertical="top"/>
    </xf>
    <xf numFmtId="0" fontId="16" fillId="0" borderId="0" xfId="0" applyFont="1" applyBorder="1" applyAlignment="1">
      <alignment vertical="top"/>
    </xf>
    <xf numFmtId="0" fontId="15" fillId="0" borderId="0" xfId="0" applyFont="1" applyBorder="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vertical="top"/>
    </xf>
    <xf numFmtId="0" fontId="5" fillId="0" borderId="1" xfId="0" applyFont="1" applyBorder="1" applyAlignment="1">
      <alignment horizontal="center" vertical="center" wrapText="1"/>
    </xf>
    <xf numFmtId="0" fontId="5" fillId="0" borderId="3" xfId="0" applyFont="1" applyBorder="1" applyAlignment="1">
      <alignment vertical="center"/>
    </xf>
    <xf numFmtId="0" fontId="5" fillId="0" borderId="2" xfId="0" applyFont="1" applyBorder="1" applyAlignment="1">
      <alignment horizontal="center" vertical="center" wrapText="1"/>
    </xf>
    <xf numFmtId="0" fontId="5" fillId="0" borderId="5" xfId="0" applyFont="1" applyBorder="1" applyAlignment="1">
      <alignment vertical="center"/>
    </xf>
    <xf numFmtId="0" fontId="9" fillId="0" borderId="0" xfId="0" applyFont="1" applyAlignment="1">
      <alignment horizontal="center" vertical="center"/>
    </xf>
    <xf numFmtId="0" fontId="4" fillId="0" borderId="0" xfId="0" applyFont="1" applyAlignment="1">
      <alignment horizontal="center" vertical="center"/>
    </xf>
    <xf numFmtId="176" fontId="5" fillId="0" borderId="2" xfId="1" applyNumberFormat="1"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6" fillId="0" borderId="0" xfId="0" applyFont="1" applyAlignment="1">
      <alignment horizontal="center" vertical="center"/>
    </xf>
    <xf numFmtId="0" fontId="5" fillId="0" borderId="0" xfId="0" applyFont="1" applyAlignment="1">
      <alignment horizontal="center" vertical="center"/>
    </xf>
    <xf numFmtId="0" fontId="5" fillId="0" borderId="18" xfId="0" applyFont="1" applyBorder="1" applyAlignment="1">
      <alignment horizontal="center" vertical="center" wrapText="1"/>
    </xf>
    <xf numFmtId="0" fontId="5" fillId="0" borderId="13" xfId="0" applyFont="1" applyBorder="1" applyAlignment="1">
      <alignment horizontal="center" vertical="center" wrapText="1"/>
    </xf>
    <xf numFmtId="176" fontId="5" fillId="0" borderId="14" xfId="1" applyNumberFormat="1" applyFont="1" applyBorder="1" applyAlignment="1">
      <alignment horizontal="center" vertical="center"/>
    </xf>
    <xf numFmtId="176" fontId="5" fillId="0" borderId="1" xfId="1" applyNumberFormat="1" applyFont="1" applyBorder="1" applyAlignment="1">
      <alignment horizontal="center" vertical="center"/>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11" xfId="0" applyFont="1" applyBorder="1" applyAlignment="1">
      <alignment horizontal="center" vertical="center" wrapText="1"/>
    </xf>
  </cellXfs>
  <cellStyles count="2">
    <cellStyle name="一般" xfId="0" builtinId="0"/>
    <cellStyle name="千分位" xfId="1" builtinId="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78C782"/>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66"/>
  <sheetViews>
    <sheetView tabSelected="1" view="pageBreakPreview" zoomScaleNormal="100" zoomScaleSheetLayoutView="100" workbookViewId="0">
      <pane xSplit="1" ySplit="5" topLeftCell="B61" activePane="bottomRight" state="frozen"/>
      <selection activeCell="I78" sqref="I78"/>
      <selection pane="topRight" activeCell="I78" sqref="I78"/>
      <selection pane="bottomLeft" activeCell="I78" sqref="I78"/>
      <selection pane="bottomRight" sqref="A1:G1"/>
    </sheetView>
  </sheetViews>
  <sheetFormatPr defaultColWidth="8.875" defaultRowHeight="15.75" x14ac:dyDescent="0.25"/>
  <cols>
    <col min="1" max="1" width="15.25" style="3" customWidth="1"/>
    <col min="2" max="3" width="15.25" style="1" customWidth="1"/>
    <col min="4" max="6" width="16.25" style="1" customWidth="1"/>
    <col min="7" max="7" width="15.25" style="1" customWidth="1"/>
    <col min="8" max="16384" width="8.875" style="3"/>
  </cols>
  <sheetData>
    <row r="1" spans="1:7" ht="18.95" customHeight="1" x14ac:dyDescent="0.25">
      <c r="A1" s="46" t="s">
        <v>75</v>
      </c>
      <c r="B1" s="47"/>
      <c r="C1" s="47"/>
      <c r="D1" s="47"/>
      <c r="E1" s="47"/>
      <c r="F1" s="47"/>
      <c r="G1" s="47"/>
    </row>
    <row r="2" spans="1:7" s="8" customFormat="1" ht="18.95" customHeight="1" x14ac:dyDescent="0.25">
      <c r="A2" s="13"/>
      <c r="B2" s="14"/>
      <c r="C2" s="14"/>
      <c r="D2" s="14"/>
      <c r="E2" s="14"/>
      <c r="F2" s="14"/>
      <c r="G2" s="14"/>
    </row>
    <row r="3" spans="1:7" s="8" customFormat="1" ht="18.95" customHeight="1" thickBot="1" x14ac:dyDescent="0.3">
      <c r="A3" s="4"/>
      <c r="B3" s="15"/>
      <c r="C3" s="15"/>
      <c r="D3" s="39" t="s">
        <v>120</v>
      </c>
      <c r="E3" s="4"/>
      <c r="F3" s="6"/>
      <c r="G3" s="7" t="s">
        <v>96</v>
      </c>
    </row>
    <row r="4" spans="1:7" s="8" customFormat="1" ht="19.5" customHeight="1" x14ac:dyDescent="0.25">
      <c r="A4" s="42" t="s">
        <v>0</v>
      </c>
      <c r="B4" s="42" t="s">
        <v>1</v>
      </c>
      <c r="C4" s="42" t="s">
        <v>2</v>
      </c>
      <c r="D4" s="48" t="s">
        <v>3</v>
      </c>
      <c r="E4" s="49"/>
      <c r="F4" s="50"/>
      <c r="G4" s="44" t="s">
        <v>4</v>
      </c>
    </row>
    <row r="5" spans="1:7" s="8" customFormat="1" ht="19.5" customHeight="1" x14ac:dyDescent="0.25">
      <c r="A5" s="43"/>
      <c r="B5" s="43"/>
      <c r="C5" s="43"/>
      <c r="D5" s="9" t="s">
        <v>5</v>
      </c>
      <c r="E5" s="10" t="s">
        <v>6</v>
      </c>
      <c r="F5" s="29" t="s">
        <v>111</v>
      </c>
      <c r="G5" s="45"/>
    </row>
    <row r="6" spans="1:7" s="8" customFormat="1" ht="14.85" customHeight="1" x14ac:dyDescent="0.25">
      <c r="A6" s="25" t="s">
        <v>98</v>
      </c>
      <c r="B6" s="16">
        <f>'產業勞工及交通、公用事業之員工'!B6</f>
        <v>554</v>
      </c>
      <c r="C6" s="17">
        <f>'產業勞工及交通、公用事業之員工'!C6</f>
        <v>128625</v>
      </c>
      <c r="D6" s="17">
        <f>'產業勞工及交通、公用事業之員工'!D6</f>
        <v>4289172.5599999996</v>
      </c>
      <c r="E6" s="18" t="s">
        <v>97</v>
      </c>
      <c r="F6" s="18" t="s">
        <v>97</v>
      </c>
      <c r="G6" s="18" t="s">
        <v>97</v>
      </c>
    </row>
    <row r="7" spans="1:7" s="8" customFormat="1" ht="14.85" customHeight="1" x14ac:dyDescent="0.25">
      <c r="A7" s="25" t="s">
        <v>8</v>
      </c>
      <c r="B7" s="19">
        <f>'產業勞工及交通、公用事業之員工'!B7+職業勞工!B7</f>
        <v>914</v>
      </c>
      <c r="C7" s="20">
        <f>'產業勞工及交通、公用事業之員工'!C7+職業勞工!C7</f>
        <v>163341</v>
      </c>
      <c r="D7" s="20">
        <f>'產業勞工及交通、公用事業之員工'!D7+職業勞工!D7</f>
        <v>8707552.7000000011</v>
      </c>
      <c r="E7" s="18" t="s">
        <v>97</v>
      </c>
      <c r="F7" s="18" t="s">
        <v>97</v>
      </c>
      <c r="G7" s="18" t="s">
        <v>97</v>
      </c>
    </row>
    <row r="8" spans="1:7" s="8" customFormat="1" ht="14.85" customHeight="1" x14ac:dyDescent="0.25">
      <c r="A8" s="26" t="s">
        <v>9</v>
      </c>
      <c r="B8" s="16">
        <f>'產業勞工及交通、公用事業之員工'!B8+職業勞工!B8</f>
        <v>1214</v>
      </c>
      <c r="C8" s="17">
        <f>'產業勞工及交通、公用事業之員工'!C8+職業勞工!C8</f>
        <v>194826</v>
      </c>
      <c r="D8" s="17">
        <f>'產業勞工及交通、公用事業之員工'!D8+職業勞工!D8</f>
        <v>14278717.49</v>
      </c>
      <c r="E8" s="21" t="s">
        <v>97</v>
      </c>
      <c r="F8" s="21" t="s">
        <v>97</v>
      </c>
      <c r="G8" s="21" t="s">
        <v>97</v>
      </c>
    </row>
    <row r="9" spans="1:7" s="8" customFormat="1" ht="14.85" customHeight="1" x14ac:dyDescent="0.25">
      <c r="A9" s="25" t="s">
        <v>10</v>
      </c>
      <c r="B9" s="22">
        <f>'產業勞工及交通、公用事業之員工'!B9+職業勞工!B9+漁會之甲類會員!B9</f>
        <v>1383</v>
      </c>
      <c r="C9" s="23">
        <f>'產業勞工及交通、公用事業之員工'!C9+職業勞工!C9+漁會之甲類會員!C9</f>
        <v>268278</v>
      </c>
      <c r="D9" s="23">
        <f>'產業勞工及交通、公用事業之員工'!D9+職業勞工!D9+漁會之甲類會員!D9</f>
        <v>21168567.830000002</v>
      </c>
      <c r="E9" s="18" t="s">
        <v>97</v>
      </c>
      <c r="F9" s="18" t="s">
        <v>97</v>
      </c>
      <c r="G9" s="18" t="s">
        <v>97</v>
      </c>
    </row>
    <row r="10" spans="1:7" s="8" customFormat="1" ht="14.85" customHeight="1" x14ac:dyDescent="0.25">
      <c r="A10" s="25" t="s">
        <v>11</v>
      </c>
      <c r="B10" s="22">
        <f>'產業勞工及交通、公用事業之員工'!B10+職業勞工!B10+漁會之甲類會員!B10</f>
        <v>1414</v>
      </c>
      <c r="C10" s="23">
        <f>'產業勞工及交通、公用事業之員工'!C10+職業勞工!C10+漁會之甲類會員!C10</f>
        <v>279473</v>
      </c>
      <c r="D10" s="23">
        <f>'產業勞工及交通、公用事業之員工'!D10+職業勞工!D10+漁會之甲類會員!D10</f>
        <v>26968098.120000001</v>
      </c>
      <c r="E10" s="18" t="s">
        <v>97</v>
      </c>
      <c r="F10" s="18" t="s">
        <v>97</v>
      </c>
      <c r="G10" s="18" t="s">
        <v>97</v>
      </c>
    </row>
    <row r="11" spans="1:7" s="8" customFormat="1" ht="14.85" customHeight="1" x14ac:dyDescent="0.25">
      <c r="A11" s="25" t="s">
        <v>12</v>
      </c>
      <c r="B11" s="22">
        <f>'產業勞工及交通、公用事業之員工'!B11+職業勞工!B11+漁會之甲類會員!B11</f>
        <v>1480</v>
      </c>
      <c r="C11" s="23">
        <f>'產業勞工及交通、公用事業之員工'!C11+職業勞工!C11+漁會之甲類會員!C11</f>
        <v>311342</v>
      </c>
      <c r="D11" s="23">
        <f>'產業勞工及交通、公用事業之員工'!D11+職業勞工!D11+漁會之甲類會員!D11</f>
        <v>31960334.090000004</v>
      </c>
      <c r="E11" s="18" t="s">
        <v>97</v>
      </c>
      <c r="F11" s="18" t="s">
        <v>97</v>
      </c>
      <c r="G11" s="18" t="s">
        <v>97</v>
      </c>
    </row>
    <row r="12" spans="1:7" s="8" customFormat="1" ht="14.85" customHeight="1" x14ac:dyDescent="0.25">
      <c r="A12" s="25" t="s">
        <v>13</v>
      </c>
      <c r="B12" s="22">
        <f>'產業勞工及交通、公用事業之員工'!B12+職業勞工!B12+漁會之甲類會員!B12</f>
        <v>1581</v>
      </c>
      <c r="C12" s="23">
        <f>'產業勞工及交通、公用事業之員工'!C12+職業勞工!C12+漁會之甲類會員!C12</f>
        <v>361365</v>
      </c>
      <c r="D12" s="23">
        <f>'產業勞工及交通、公用事業之員工'!D12+職業勞工!D12+漁會之甲類會員!D12</f>
        <v>48214076.510000005</v>
      </c>
      <c r="E12" s="18" t="s">
        <v>97</v>
      </c>
      <c r="F12" s="18" t="s">
        <v>97</v>
      </c>
      <c r="G12" s="18" t="s">
        <v>97</v>
      </c>
    </row>
    <row r="13" spans="1:7" s="8" customFormat="1" ht="14.85" customHeight="1" x14ac:dyDescent="0.25">
      <c r="A13" s="25" t="s">
        <v>14</v>
      </c>
      <c r="B13" s="22">
        <f>'產業勞工及交通、公用事業之員工'!B13+職業勞工!B13+漁會之甲類會員!B13</f>
        <v>1703</v>
      </c>
      <c r="C13" s="23">
        <f>'產業勞工及交通、公用事業之員工'!C13+職業勞工!C13+漁會之甲類會員!C13</f>
        <v>400605</v>
      </c>
      <c r="D13" s="23">
        <f>'產業勞工及交通、公用事業之員工'!D13+職業勞工!D13+漁會之甲類會員!D13</f>
        <v>67174375.539999992</v>
      </c>
      <c r="E13" s="18" t="s">
        <v>97</v>
      </c>
      <c r="F13" s="18" t="s">
        <v>97</v>
      </c>
      <c r="G13" s="18" t="s">
        <v>97</v>
      </c>
    </row>
    <row r="14" spans="1:7" s="8" customFormat="1" ht="14.85" customHeight="1" x14ac:dyDescent="0.25">
      <c r="A14" s="25" t="s">
        <v>15</v>
      </c>
      <c r="B14" s="22">
        <f>'產業勞工及交通、公用事業之員工'!B14+職業勞工!B14+漁會之甲類會員!B14</f>
        <v>1766</v>
      </c>
      <c r="C14" s="23">
        <f>'產業勞工及交通、公用事業之員工'!C14+職業勞工!C14+漁會之甲類會員!C14</f>
        <v>419312</v>
      </c>
      <c r="D14" s="23">
        <f>'產業勞工及交通、公用事業之員工'!D14+職業勞工!D14+漁會之甲類會員!D14</f>
        <v>74597182.969999999</v>
      </c>
      <c r="E14" s="18" t="s">
        <v>97</v>
      </c>
      <c r="F14" s="18" t="s">
        <v>97</v>
      </c>
      <c r="G14" s="18" t="s">
        <v>97</v>
      </c>
    </row>
    <row r="15" spans="1:7" s="8" customFormat="1" ht="14.85" customHeight="1" x14ac:dyDescent="0.25">
      <c r="A15" s="25" t="s">
        <v>16</v>
      </c>
      <c r="B15" s="22">
        <f>'產業勞工及交通、公用事業之員工'!B15+職業勞工!B15+漁會之甲類會員!B15</f>
        <v>1835</v>
      </c>
      <c r="C15" s="23">
        <f>'產業勞工及交通、公用事業之員工'!C15+職業勞工!C15+漁會之甲類會員!C15</f>
        <v>442895</v>
      </c>
      <c r="D15" s="23">
        <f>'產業勞工及交通、公用事業之員工'!D15+職業勞工!D15+漁會之甲類會員!D15</f>
        <v>79911651.189999983</v>
      </c>
      <c r="E15" s="18" t="s">
        <v>97</v>
      </c>
      <c r="F15" s="18" t="s">
        <v>97</v>
      </c>
      <c r="G15" s="18" t="s">
        <v>97</v>
      </c>
    </row>
    <row r="16" spans="1:7" s="8" customFormat="1" ht="14.85" customHeight="1" x14ac:dyDescent="0.25">
      <c r="A16" s="25" t="s">
        <v>17</v>
      </c>
      <c r="B16" s="22">
        <f>'產業勞工及交通、公用事業之員工'!B16+職業勞工!B16+漁會之甲類會員!B16</f>
        <v>1899</v>
      </c>
      <c r="C16" s="23">
        <f>'產業勞工及交通、公用事業之員工'!C16+職業勞工!C16+漁會之甲類會員!C16</f>
        <v>478321</v>
      </c>
      <c r="D16" s="23">
        <f>'產業勞工及交通、公用事業之員工'!D16+職業勞工!D16+漁會之甲類會員!D16</f>
        <v>98715803.710000008</v>
      </c>
      <c r="E16" s="18" t="s">
        <v>97</v>
      </c>
      <c r="F16" s="18" t="s">
        <v>97</v>
      </c>
      <c r="G16" s="18" t="s">
        <v>97</v>
      </c>
    </row>
    <row r="17" spans="1:7" s="8" customFormat="1" ht="14.85" customHeight="1" x14ac:dyDescent="0.25">
      <c r="A17" s="27" t="s">
        <v>18</v>
      </c>
      <c r="B17" s="19">
        <f>'產業勞工及交通、公用事業之員工'!B17+職業勞工!B17+漁會之甲類會員!B17</f>
        <v>2069</v>
      </c>
      <c r="C17" s="20">
        <f>'產業勞工及交通、公用事業之員工'!C17+職業勞工!C17+漁會之甲類會員!C17</f>
        <v>486664</v>
      </c>
      <c r="D17" s="20">
        <f>'產業勞工及交通、公用事業之員工'!D17+職業勞工!D17+漁會之甲類會員!D17</f>
        <v>126401327.30000001</v>
      </c>
      <c r="E17" s="24" t="s">
        <v>97</v>
      </c>
      <c r="F17" s="24" t="s">
        <v>97</v>
      </c>
      <c r="G17" s="20">
        <v>549.57000000000005</v>
      </c>
    </row>
    <row r="18" spans="1:7" s="8" customFormat="1" ht="14.85" customHeight="1" x14ac:dyDescent="0.25">
      <c r="A18" s="25" t="s">
        <v>19</v>
      </c>
      <c r="B18" s="22">
        <f>'產業勞工及交通、公用事業之員工'!B18+職業勞工!B18+漁會之甲類會員!B18</f>
        <v>2386</v>
      </c>
      <c r="C18" s="23">
        <f>'產業勞工及交通、公用事業之員工'!C18+職業勞工!C18+漁會之甲類會員!C18</f>
        <v>500740</v>
      </c>
      <c r="D18" s="23">
        <f>'產業勞工及交通、公用事業之員工'!D18+職業勞工!D18+漁會之甲類會員!D18</f>
        <v>136146992.81</v>
      </c>
      <c r="E18" s="18" t="s">
        <v>97</v>
      </c>
      <c r="F18" s="18" t="s">
        <v>97</v>
      </c>
      <c r="G18" s="23">
        <v>583.71</v>
      </c>
    </row>
    <row r="19" spans="1:7" s="8" customFormat="1" ht="14.85" customHeight="1" x14ac:dyDescent="0.25">
      <c r="A19" s="25" t="s">
        <v>20</v>
      </c>
      <c r="B19" s="22">
        <f>'產業勞工及交通、公用事業之員工'!B19+職業勞工!B19+漁會之甲類會員!B19</f>
        <v>2442</v>
      </c>
      <c r="C19" s="23">
        <f>'產業勞工及交通、公用事業之員工'!C19+職業勞工!C19+漁會之甲類會員!C19</f>
        <v>504399</v>
      </c>
      <c r="D19" s="23">
        <f>'產業勞工及交通、公用事業之員工'!D19+職業勞工!D19+漁會之甲類會員!D19</f>
        <v>146362484.96000001</v>
      </c>
      <c r="E19" s="18" t="s">
        <v>97</v>
      </c>
      <c r="F19" s="18" t="s">
        <v>97</v>
      </c>
      <c r="G19" s="23">
        <v>616.09</v>
      </c>
    </row>
    <row r="20" spans="1:7" s="8" customFormat="1" ht="14.85" customHeight="1" x14ac:dyDescent="0.25">
      <c r="A20" s="25" t="s">
        <v>21</v>
      </c>
      <c r="B20" s="22">
        <f>'產業勞工及交通、公用事業之員工'!B20+職業勞工!B20+漁會之甲類會員!B20</f>
        <v>2668</v>
      </c>
      <c r="C20" s="23">
        <f>'產業勞工及交通、公用事業之員工'!C20+職業勞工!C20+漁會之甲類會員!C20</f>
        <v>519640</v>
      </c>
      <c r="D20" s="23">
        <f>'產業勞工及交通、公用事業之員工'!D20+職業勞工!D20+漁會之甲類會員!D20</f>
        <v>156522633.87</v>
      </c>
      <c r="E20" s="18" t="s">
        <v>97</v>
      </c>
      <c r="F20" s="18" t="s">
        <v>97</v>
      </c>
      <c r="G20" s="23">
        <v>644.57000000000005</v>
      </c>
    </row>
    <row r="21" spans="1:7" s="8" customFormat="1" ht="14.85" customHeight="1" x14ac:dyDescent="0.25">
      <c r="A21" s="25" t="s">
        <v>22</v>
      </c>
      <c r="B21" s="22">
        <f>'產業勞工及交通、公用事業之員工'!B21+'政府機關及公、私立學校之員工'!B21+職業勞工!B21+漁會之甲類會員!B21</f>
        <v>3710</v>
      </c>
      <c r="C21" s="23">
        <f>'產業勞工及交通、公用事業之員工'!C21+'政府機關及公、私立學校之員工'!C21+職業勞工!C21+漁會之甲類會員!C21</f>
        <v>586745</v>
      </c>
      <c r="D21" s="23">
        <f>'產業勞工及交通、公用事業之員工'!D21+'政府機關及公、私立學校之員工'!D21+職業勞工!D21+漁會之甲類會員!D21</f>
        <v>180849426.36000001</v>
      </c>
      <c r="E21" s="18" t="s">
        <v>97</v>
      </c>
      <c r="F21" s="18" t="s">
        <v>97</v>
      </c>
      <c r="G21" s="23">
        <v>682.27</v>
      </c>
    </row>
    <row r="22" spans="1:7" s="8" customFormat="1" ht="14.85" customHeight="1" x14ac:dyDescent="0.25">
      <c r="A22" s="25" t="s">
        <v>23</v>
      </c>
      <c r="B22" s="22">
        <f>'產業勞工及交通、公用事業之員工'!B22+'政府機關及公、私立學校之員工'!B22+職業勞工!B22+漁會之甲類會員!B22</f>
        <v>4137</v>
      </c>
      <c r="C22" s="23">
        <f>'產業勞工及交通、公用事業之員工'!C22+'政府機關及公、私立學校之員工'!C22+職業勞工!C22+漁會之甲類會員!C22</f>
        <v>633948</v>
      </c>
      <c r="D22" s="23">
        <f>'產業勞工及交通、公用事業之員工'!D22+'政府機關及公、私立學校之員工'!D22+職業勞工!D22+漁會之甲類會員!D22</f>
        <v>210200144.28</v>
      </c>
      <c r="E22" s="18" t="s">
        <v>97</v>
      </c>
      <c r="F22" s="18" t="s">
        <v>97</v>
      </c>
      <c r="G22" s="23">
        <v>721.74</v>
      </c>
    </row>
    <row r="23" spans="1:7" s="8" customFormat="1" ht="14.85" customHeight="1" x14ac:dyDescent="0.25">
      <c r="A23" s="25" t="s">
        <v>24</v>
      </c>
      <c r="B23" s="22">
        <f>'產業勞工及交通、公用事業之員工'!B23+'政府機關及公、私立學校之員工'!B23+職業勞工!B23+漁會之甲類會員!B23</f>
        <v>4402</v>
      </c>
      <c r="C23" s="23">
        <f>'產業勞工及交通、公用事業之員工'!C23+'政府機關及公、私立學校之員工'!C23+職業勞工!C23+漁會之甲類會員!C23</f>
        <v>677037</v>
      </c>
      <c r="D23" s="23">
        <f>'產業勞工及交通、公用事業之員工'!D23+'政府機關及公、私立學校之員工'!D23+職業勞工!D23+漁會之甲類會員!D23</f>
        <v>235694154.20000002</v>
      </c>
      <c r="E23" s="18" t="s">
        <v>97</v>
      </c>
      <c r="F23" s="18" t="s">
        <v>97</v>
      </c>
      <c r="G23" s="23">
        <v>755.14</v>
      </c>
    </row>
    <row r="24" spans="1:7" s="8" customFormat="1" ht="14.85" customHeight="1" x14ac:dyDescent="0.25">
      <c r="A24" s="25" t="s">
        <v>25</v>
      </c>
      <c r="B24" s="22">
        <f>'產業勞工及交通、公用事業之員工'!B24+'政府機關及公、私立學校之員工'!B24+職業勞工!B24+漁會之甲類會員!B24</f>
        <v>4782</v>
      </c>
      <c r="C24" s="23">
        <f>'產業勞工及交通、公用事業之員工'!C24+'政府機關及公、私立學校之員工'!C24+職業勞工!C24+漁會之甲類會員!C24</f>
        <v>734036</v>
      </c>
      <c r="D24" s="23">
        <f>'產業勞工及交通、公用事業之員工'!D24+'政府機關及公、私立學校之員工'!D24+職業勞工!D24+漁會之甲類會員!D24</f>
        <v>289219179.83999997</v>
      </c>
      <c r="E24" s="18" t="s">
        <v>97</v>
      </c>
      <c r="F24" s="18" t="s">
        <v>97</v>
      </c>
      <c r="G24" s="23">
        <v>861.5</v>
      </c>
    </row>
    <row r="25" spans="1:7" s="8" customFormat="1" ht="14.85" customHeight="1" x14ac:dyDescent="0.25">
      <c r="A25" s="25" t="s">
        <v>26</v>
      </c>
      <c r="B25" s="22">
        <f>'產業勞工及交通、公用事業之員工'!B25+'政府機關及公、私立學校之員工'!B25+職業勞工!B25+漁會之甲類會員!B25</f>
        <v>5458</v>
      </c>
      <c r="C25" s="23">
        <f>'產業勞工及交通、公用事業之員工'!C25+'政府機關及公、私立學校之員工'!C25+職業勞工!C25+漁會之甲類會員!C25</f>
        <v>807590</v>
      </c>
      <c r="D25" s="23">
        <f>'產業勞工及交通、公用事業之員工'!D25+'政府機關及公、私立學校之員工'!D25+職業勞工!D25+漁會之甲類會員!D25</f>
        <v>338557950</v>
      </c>
      <c r="E25" s="18" t="s">
        <v>97</v>
      </c>
      <c r="F25" s="18" t="s">
        <v>97</v>
      </c>
      <c r="G25" s="23">
        <v>920.3</v>
      </c>
    </row>
    <row r="26" spans="1:7" s="8" customFormat="1" ht="14.85" customHeight="1" x14ac:dyDescent="0.25">
      <c r="A26" s="25" t="s">
        <v>27</v>
      </c>
      <c r="B26" s="22">
        <f>'產業勞工及交通、公用事業之員工'!B26+'公司、行號之員工'!B26+'政府機關及公、私立學校之員工'!B26+職業勞工!B26+漁會之甲類會員!B26+自願投保者!B26</f>
        <v>8608</v>
      </c>
      <c r="C26" s="23">
        <f>'產業勞工及交通、公用事業之員工'!C26+'公司、行號之員工'!C26+'政府機關及公、私立學校之員工'!C26+職業勞工!C26+漁會之甲類會員!C26+自願投保者!C26</f>
        <v>905610</v>
      </c>
      <c r="D26" s="23">
        <f>'產業勞工及交通、公用事業之員工'!D26+'公司、行號之員工'!D26+'政府機關及公、私立學校之員工'!D26+職業勞工!D26+漁會之甲類會員!D26+自願投保者!D26</f>
        <v>917691079.20000005</v>
      </c>
      <c r="E26" s="18" t="s">
        <v>97</v>
      </c>
      <c r="F26" s="18" t="s">
        <v>97</v>
      </c>
      <c r="G26" s="23">
        <v>1119.5</v>
      </c>
    </row>
    <row r="27" spans="1:7" s="8" customFormat="1" ht="14.85" customHeight="1" x14ac:dyDescent="0.25">
      <c r="A27" s="25" t="s">
        <v>28</v>
      </c>
      <c r="B27" s="22">
        <f>'產業勞工及交通、公用事業之員工'!B27+'公司、行號之員工'!B27+'政府機關及公、私立學校之員工'!B27+職業勞工!B27+漁會之甲類會員!B27+自願投保者!B27</f>
        <v>10052</v>
      </c>
      <c r="C27" s="23">
        <f>'產業勞工及交通、公用事業之員工'!C27+'公司、行號之員工'!C27+'政府機關及公、私立學校之員工'!C27+職業勞工!C27+漁會之甲類會員!C27+自願投保者!C27</f>
        <v>999597</v>
      </c>
      <c r="D27" s="23">
        <f>'產業勞工及交通、公用事業之員工'!D27+'公司、行號之員工'!D27+'政府機關及公、私立學校之員工'!D27+職業勞工!D27+漁會之甲類會員!D27+自願投保者!D27</f>
        <v>1101175519</v>
      </c>
      <c r="E27" s="18" t="s">
        <v>97</v>
      </c>
      <c r="F27" s="18" t="s">
        <v>97</v>
      </c>
      <c r="G27" s="23">
        <v>1211.8699999999999</v>
      </c>
    </row>
    <row r="28" spans="1:7" s="8" customFormat="1" ht="14.85" customHeight="1" x14ac:dyDescent="0.25">
      <c r="A28" s="26" t="s">
        <v>29</v>
      </c>
      <c r="B28" s="16">
        <f>'產業勞工及交通、公用事業之員工'!B28+'公司、行號之員工'!B28+'政府機關及公、私立學校之員工'!B28+職業勞工!B28+漁會之甲類會員!B28+自願投保者!B28</f>
        <v>11360</v>
      </c>
      <c r="C28" s="17">
        <f>'產業勞工及交通、公用事業之員工'!C28+'公司、行號之員工'!C28+'政府機關及公、私立學校之員工'!C28+職業勞工!C28+漁會之甲類會員!C28+自願投保者!C28</f>
        <v>1115131</v>
      </c>
      <c r="D28" s="17">
        <f>'產業勞工及交通、公用事業之員工'!D28+'公司、行號之員工'!D28+'政府機關及公、私立學校之員工'!D28+職業勞工!D28+漁會之甲類會員!D28+自願投保者!D28</f>
        <v>1288423764.1000001</v>
      </c>
      <c r="E28" s="21" t="s">
        <v>97</v>
      </c>
      <c r="F28" s="21" t="s">
        <v>97</v>
      </c>
      <c r="G28" s="17">
        <v>1284.5899999999999</v>
      </c>
    </row>
    <row r="29" spans="1:7" s="8" customFormat="1" ht="14.85" customHeight="1" x14ac:dyDescent="0.25">
      <c r="A29" s="25" t="s">
        <v>30</v>
      </c>
      <c r="B29" s="22">
        <f>'產業勞工及交通、公用事業之員工'!B29+'公司、行號之員工'!B29+'政府機關及公、私立學校之員工'!B29+職業勞工!B29+漁會之甲類會員!B29+自願投保者!B29</f>
        <v>13769</v>
      </c>
      <c r="C29" s="23">
        <f>'產業勞工及交通、公用事業之員工'!C29+'公司、行號之員工'!C29+'政府機關及公、私立學校之員工'!C29+職業勞工!C29+漁會之甲類會員!C29+自願投保者!C29</f>
        <v>1354994</v>
      </c>
      <c r="D29" s="23">
        <f>'產業勞工及交通、公用事業之員工'!D29+'公司、行號之員工'!D29+'政府機關及公、私立學校之員工'!D29+職業勞工!D29+漁會之甲類會員!D29+自願投保者!D29</f>
        <v>1659858815.4000001</v>
      </c>
      <c r="E29" s="18" t="s">
        <v>97</v>
      </c>
      <c r="F29" s="18" t="s">
        <v>97</v>
      </c>
      <c r="G29" s="23">
        <v>1422.43</v>
      </c>
    </row>
    <row r="30" spans="1:7" s="8" customFormat="1" ht="14.85" customHeight="1" x14ac:dyDescent="0.25">
      <c r="A30" s="25" t="s">
        <v>31</v>
      </c>
      <c r="B30" s="22">
        <f>'產業勞工及交通、公用事業之員工'!B30+'公司、行號之員工'!B30+'政府機關及公、私立學校之員工'!B30+職業勞工!B30+漁會之甲類會員!B30+自願投保者!B30</f>
        <v>15342</v>
      </c>
      <c r="C30" s="23">
        <f>'產業勞工及交通、公用事業之員工'!C30+'公司、行號之員工'!C30+'政府機關及公、私立學校之員工'!C30+職業勞工!C30+漁會之甲類會員!C30+自願投保者!C30</f>
        <v>1418298</v>
      </c>
      <c r="D30" s="23">
        <f>'產業勞工及交通、公用事業之員工'!D30+'公司、行號之員工'!D30+'政府機關及公、私立學校之員工'!D30+職業勞工!D30+漁會之甲類會員!D30+自願投保者!D30</f>
        <v>2298020452.2999997</v>
      </c>
      <c r="E30" s="18" t="s">
        <v>97</v>
      </c>
      <c r="F30" s="18" t="s">
        <v>97</v>
      </c>
      <c r="G30" s="23">
        <v>1699.5</v>
      </c>
    </row>
    <row r="31" spans="1:7" s="8" customFormat="1" ht="14.85" customHeight="1" x14ac:dyDescent="0.25">
      <c r="A31" s="25" t="s">
        <v>32</v>
      </c>
      <c r="B31" s="22">
        <f>'產業勞工及交通、公用事業之員工'!B31+'公司、行號之員工'!B31+'政府機關及公、私立學校之員工'!B31+職業勞工!B31+漁會之甲類會員!B31+自願投保者!B31</f>
        <v>17847</v>
      </c>
      <c r="C31" s="23">
        <f>'產業勞工及交通、公用事業之員工'!C31+'公司、行號之員工'!C31+'政府機關及公、私立學校之員工'!C31+職業勞工!C31+漁會之甲類會員!C31+自願投保者!C31</f>
        <v>1544557</v>
      </c>
      <c r="D31" s="23">
        <f>'產業勞工及交通、公用事業之員工'!D31+'公司、行號之員工'!D31+'政府機關及公、私立學校之員工'!D31+職業勞工!D31+漁會之甲類會員!D31+自願投保者!D31</f>
        <v>3080651739</v>
      </c>
      <c r="E31" s="18" t="s">
        <v>97</v>
      </c>
      <c r="F31" s="18" t="s">
        <v>97</v>
      </c>
      <c r="G31" s="23">
        <v>2209.4899999999998</v>
      </c>
    </row>
    <row r="32" spans="1:7" s="8" customFormat="1" ht="14.85" customHeight="1" x14ac:dyDescent="0.25">
      <c r="A32" s="25" t="s">
        <v>33</v>
      </c>
      <c r="B32" s="22">
        <f>'產業勞工及交通、公用事業之員工'!B32+'公司、行號之員工'!B32+'政府機關及公、私立學校之員工'!B32+職業勞工!B32+漁會之甲類會員!B32+自願投保者!B32</f>
        <v>20619</v>
      </c>
      <c r="C32" s="23">
        <f>'產業勞工及交通、公用事業之員工'!C32+'公司、行號之員工'!C32+'政府機關及公、私立學校之員工'!C32+職業勞工!C32+漁會之甲類會員!C32+自願投保者!C32</f>
        <v>1709847</v>
      </c>
      <c r="D32" s="23">
        <f>'產業勞工及交通、公用事業之員工'!D32+'公司、行號之員工'!D32+'政府機關及公、私立學校之員工'!D32+職業勞工!D32+漁會之甲類會員!D32+自願投保者!D32</f>
        <v>3946739096.1999998</v>
      </c>
      <c r="E32" s="18" t="s">
        <v>97</v>
      </c>
      <c r="F32" s="18" t="s">
        <v>97</v>
      </c>
      <c r="G32" s="23">
        <v>2524.2800000000002</v>
      </c>
    </row>
    <row r="33" spans="1:7" s="8" customFormat="1" ht="14.85" customHeight="1" x14ac:dyDescent="0.25">
      <c r="A33" s="25" t="s">
        <v>34</v>
      </c>
      <c r="B33" s="22">
        <f>'產業勞工及交通、公用事業之員工'!B33+'公司、行號之員工'!B33+'政府機關及公、私立學校之員工'!B33+職業勞工!B33+漁會之甲類會員!B33+自願投保者!B33</f>
        <v>23015</v>
      </c>
      <c r="C33" s="23">
        <f>'產業勞工及交通、公用事業之員工'!C33+'公司、行號之員工'!C33+'政府機關及公、私立學校之員工'!C33+職業勞工!C33+漁會之甲類會員!C33+自願投保者!C33</f>
        <v>1869278</v>
      </c>
      <c r="D33" s="23">
        <f>'產業勞工及交通、公用事業之員工'!D33+'公司、行號之員工'!D33+'政府機關及公、私立學校之員工'!D33+職業勞工!D33+漁會之甲類會員!D33+自願投保者!D33</f>
        <v>4955761780.3999996</v>
      </c>
      <c r="E33" s="18" t="s">
        <v>97</v>
      </c>
      <c r="F33" s="18" t="s">
        <v>97</v>
      </c>
      <c r="G33" s="23">
        <v>2909.36</v>
      </c>
    </row>
    <row r="34" spans="1:7" s="8" customFormat="1" ht="14.85" customHeight="1" x14ac:dyDescent="0.25">
      <c r="A34" s="25" t="s">
        <v>35</v>
      </c>
      <c r="B34" s="22">
        <f>'產業勞工及交通、公用事業之員工'!B34+'公司、行號之員工'!B34+'政府機關及公、私立學校之員工'!B34+職業勞工!B34+漁會之甲類會員!B34+自願投保者!B34</f>
        <v>26302</v>
      </c>
      <c r="C34" s="23">
        <f>'產業勞工及交通、公用事業之員工'!C34+'公司、行號之員工'!C34+'政府機關及公、私立學校之員工'!C34+職業勞工!C34+漁會之甲類會員!C34+自願投保者!C34</f>
        <v>2058974</v>
      </c>
      <c r="D34" s="23">
        <f>'產業勞工及交通、公用事業之員工'!D34+'公司、行號之員工'!D34+'政府機關及公、私立學校之員工'!D34+職業勞工!D34+漁會之甲類會員!D34+自願投保者!D34</f>
        <v>6147930988</v>
      </c>
      <c r="E34" s="18" t="s">
        <v>97</v>
      </c>
      <c r="F34" s="18" t="s">
        <v>97</v>
      </c>
      <c r="G34" s="23">
        <v>3287.26</v>
      </c>
    </row>
    <row r="35" spans="1:7" s="8" customFormat="1" ht="15" customHeight="1" x14ac:dyDescent="0.25">
      <c r="A35" s="25" t="s">
        <v>36</v>
      </c>
      <c r="B35" s="22">
        <f>'產業勞工及交通、公用事業之員工'!B35+'公司、行號之員工'!B35+'政府機關及公、私立學校之員工'!B35+職業勞工!B35+漁會之甲類會員!B35+自願投保者!B35</f>
        <v>31499</v>
      </c>
      <c r="C35" s="23">
        <f>'產業勞工及交通、公用事業之員工'!C35+'公司、行號之員工'!C35+'政府機關及公、私立學校之員工'!C35+職業勞工!C35+漁會之甲類會員!C35+自願投保者!C35</f>
        <v>2283516</v>
      </c>
      <c r="D35" s="23">
        <f>'產業勞工及交通、公用事業之員工'!D35+'公司、行號之員工'!D35+'政府機關及公、私立學校之員工'!D35+職業勞工!D35+漁會之甲類會員!D35+自願投保者!D35</f>
        <v>7556987823.7999992</v>
      </c>
      <c r="E35" s="18" t="s">
        <v>97</v>
      </c>
      <c r="F35" s="18" t="s">
        <v>97</v>
      </c>
      <c r="G35" s="23">
        <v>3669.71</v>
      </c>
    </row>
    <row r="36" spans="1:7" s="8" customFormat="1" ht="15" customHeight="1" x14ac:dyDescent="0.25">
      <c r="A36" s="25" t="s">
        <v>37</v>
      </c>
      <c r="B36" s="22">
        <f>'產業勞工及交通、公用事業之員工'!B36+'公司、行號之員工'!B36+'新聞、文化、公益及合作事業之員工'!B36+'政府機關及公、私立學校之員工'!B36+職業訓練機構接受訓練者!B36+職業勞工!B36+漁會之甲類會員!B36+自願投保者!B36</f>
        <v>39480</v>
      </c>
      <c r="C36" s="23">
        <f>'產業勞工及交通、公用事業之員工'!C36+'公司、行號之員工'!C36+'新聞、文化、公益及合作事業之員工'!C36+'政府機關及公、私立學校之員工'!C36+職業訓練機構接受訓練者!C36+職業勞工!C36+漁會之甲類會員!C36+自願投保者!C36</f>
        <v>2538125</v>
      </c>
      <c r="D36" s="23">
        <f>SUM(E36:F36)</f>
        <v>10182044236</v>
      </c>
      <c r="E36" s="23">
        <f>'產業勞工及交通、公用事業之員工'!E36+'公司、行號之員工'!E36+'新聞、文化、公益及合作事業之員工'!E36+'政府機關及公、私立學校之員工'!E36+職業訓練機構接受訓練者!E36+職業勞工!E36+漁會之甲類會員!E36+自願投保者!E36</f>
        <v>8970576984</v>
      </c>
      <c r="F36" s="23">
        <f>'產業勞工及交通、公用事業之員工'!F36+'公司、行號之員工'!F36+'新聞、文化、公益及合作事業之員工'!F36+'政府機關及公、私立學校之員工'!F36+職業訓練機構接受訓練者!F36+職業勞工!F36+漁會之甲類會員!F36+自願投保者!F36</f>
        <v>1211467252</v>
      </c>
      <c r="G36" s="23">
        <v>4464.88</v>
      </c>
    </row>
    <row r="37" spans="1:7" s="8" customFormat="1" ht="15" customHeight="1" x14ac:dyDescent="0.25">
      <c r="A37" s="27" t="s">
        <v>38</v>
      </c>
      <c r="B37" s="19">
        <f>'產業勞工及交通、公用事業之員工'!B37+'公司、行號之員工'!B37+'新聞、文化、公益及合作事業之員工'!B37+'政府機關及公、私立學校之員工'!B37+職業訓練機構接受訓練者!B37+職業勞工!B37+漁會之甲類會員!B37+自願投保者!B37</f>
        <v>48716</v>
      </c>
      <c r="C37" s="20">
        <f>'產業勞工及交通、公用事業之員工'!C37+'公司、行號之員工'!C37+'新聞、文化、公益及合作事業之員工'!C37+'政府機關及公、私立學校之員工'!C37+職業訓練機構接受訓練者!C37+職業勞工!C37+漁會之甲類會員!C37+自願投保者!C37</f>
        <v>2781512</v>
      </c>
      <c r="D37" s="20">
        <f t="shared" ref="D37:D73" si="0">SUM(E37:F37)</f>
        <v>13379680122</v>
      </c>
      <c r="E37" s="20">
        <f>'產業勞工及交通、公用事業之員工'!E37+'公司、行號之員工'!E37+'新聞、文化、公益及合作事業之員工'!E37+'政府機關及公、私立學校之員工'!E37+職業訓練機構接受訓練者!E37+職業勞工!E37+漁會之甲類會員!E37+自願投保者!E37</f>
        <v>11807809345</v>
      </c>
      <c r="F37" s="20">
        <f>'產業勞工及交通、公用事業之員工'!F37+'公司、行號之員工'!F37+'新聞、文化、公益及合作事業之員工'!F37+'政府機關及公、私立學校之員工'!F37+職業訓練機構接受訓練者!F37+職業勞工!F37+漁會之甲類會員!F37+自願投保者!F37</f>
        <v>1571870777</v>
      </c>
      <c r="G37" s="20">
        <v>5312.63</v>
      </c>
    </row>
    <row r="38" spans="1:7" s="8" customFormat="1" ht="15" customHeight="1" x14ac:dyDescent="0.25">
      <c r="A38" s="25" t="s">
        <v>39</v>
      </c>
      <c r="B38" s="22">
        <f>'產業勞工及交通、公用事業之員工'!B38+'公司、行號之員工'!B38+'新聞、文化、公益及合作事業之員工'!B38+'政府機關及公、私立學校之員工'!B38+職業訓練機構接受訓練者!B38+職業勞工!B38+漁會之甲類會員!B38+自願投保者!B38</f>
        <v>56310</v>
      </c>
      <c r="C38" s="23">
        <f>'產業勞工及交通、公用事業之員工'!C38+'公司、行號之員工'!C38+'新聞、文化、公益及合作事業之員工'!C38+'政府機關及公、私立學校之員工'!C38+職業訓練機構接受訓練者!C38+職業勞工!C38+漁會之甲類會員!C38+自願投保者!C38</f>
        <v>2950119</v>
      </c>
      <c r="D38" s="23">
        <f t="shared" si="0"/>
        <v>15342359116</v>
      </c>
      <c r="E38" s="23">
        <f>'產業勞工及交通、公用事業之員工'!E38+'公司、行號之員工'!E38+'新聞、文化、公益及合作事業之員工'!E38+'政府機關及公、私立學校之員工'!E38+職業訓練機構接受訓練者!E38+職業勞工!E38+漁會之甲類會員!E38+自願投保者!E38</f>
        <v>13566631232</v>
      </c>
      <c r="F38" s="23">
        <f>'產業勞工及交通、公用事業之員工'!F38+'公司、行號之員工'!F38+'新聞、文化、公益及合作事業之員工'!F38+'政府機關及公、私立學校之員工'!F38+職業訓練機構接受訓練者!F38+職業勞工!F38+漁會之甲類會員!F38+自願投保者!F38</f>
        <v>1775727884</v>
      </c>
      <c r="G38" s="23">
        <v>5675.03</v>
      </c>
    </row>
    <row r="39" spans="1:7" s="8" customFormat="1" ht="15" customHeight="1" x14ac:dyDescent="0.25">
      <c r="A39" s="25" t="s">
        <v>40</v>
      </c>
      <c r="B39" s="22">
        <f>'產業勞工及交通、公用事業之員工'!B39+'公司、行號之員工'!B39+'新聞、文化、公益及合作事業之員工'!B39+'政府機關及公、私立學校之員工'!B39+職業訓練機構接受訓練者!B39+職業勞工!B39+漁會之甲類會員!B39+自願投保者!B39</f>
        <v>67621</v>
      </c>
      <c r="C39" s="23">
        <f>'產業勞工及交通、公用事業之員工'!C39+'公司、行號之員工'!C39+'新聞、文化、公益及合作事業之員工'!C39+'政府機關及公、私立學校之員工'!C39+職業訓練機構接受訓練者!C39+職業勞工!C39+漁會之甲類會員!C39+自願投保者!C39</f>
        <v>3322977</v>
      </c>
      <c r="D39" s="23">
        <f t="shared" si="0"/>
        <v>18386839339</v>
      </c>
      <c r="E39" s="23">
        <f>'產業勞工及交通、公用事業之員工'!E39+'公司、行號之員工'!E39+'新聞、文化、公益及合作事業之員工'!E39+'政府機關及公、私立學校之員工'!E39+職業訓練機構接受訓練者!E39+職業勞工!E39+漁會之甲類會員!E39+自願投保者!E39</f>
        <v>16705458009</v>
      </c>
      <c r="F39" s="23">
        <f>'產業勞工及交通、公用事業之員工'!F39+'公司、行號之員工'!F39+'新聞、文化、公益及合作事業之員工'!F39+'政府機關及公、私立學校之員工'!F39+職業訓練機構接受訓練者!F39+職業勞工!F39+漁會之甲類會員!F39+自願投保者!F39</f>
        <v>1681381330</v>
      </c>
      <c r="G39" s="23">
        <v>6382.17</v>
      </c>
    </row>
    <row r="40" spans="1:7" s="8" customFormat="1" ht="15" customHeight="1" x14ac:dyDescent="0.25">
      <c r="A40" s="25" t="s">
        <v>41</v>
      </c>
      <c r="B40" s="22">
        <f>'產業勞工及交通、公用事業之員工'!B40+'公司、行號之員工'!B40+'新聞、文化、公益及合作事業之員工'!B40+'政府機關及公、私立學校之員工'!B40+職業訓練機構接受訓練者!B40+職業勞工!B40+漁會之甲類會員!B40+自願投保者!B40</f>
        <v>83630</v>
      </c>
      <c r="C40" s="23">
        <f>'產業勞工及交通、公用事業之員工'!C40+'公司、行號之員工'!C40+'新聞、文化、公益及合作事業之員工'!C40+'政府機關及公、私立學校之員工'!C40+職業訓練機構接受訓練者!C40+職業勞工!C40+漁會之甲類會員!C40+自願投保者!C40</f>
        <v>3693276</v>
      </c>
      <c r="D40" s="23">
        <f t="shared" si="0"/>
        <v>23912772806</v>
      </c>
      <c r="E40" s="23">
        <f>'產業勞工及交通、公用事業之員工'!E40+'公司、行號之員工'!E40+'新聞、文化、公益及合作事業之員工'!E40+'政府機關及公、私立學校之員工'!E40+職業訓練機構接受訓練者!E40+職業勞工!E40+漁會之甲類會員!E40+自願投保者!E40</f>
        <v>21802203604</v>
      </c>
      <c r="F40" s="23">
        <f>'產業勞工及交通、公用事業之員工'!F40+'公司、行號之員工'!F40+'新聞、文化、公益及合作事業之員工'!F40+'政府機關及公、私立學校之員工'!F40+職業訓練機構接受訓練者!F40+職業勞工!F40+漁會之甲類會員!F40+自願投保者!F40</f>
        <v>2110569202</v>
      </c>
      <c r="G40" s="23">
        <v>7407.16</v>
      </c>
    </row>
    <row r="41" spans="1:7" s="8" customFormat="1" ht="15" customHeight="1" x14ac:dyDescent="0.25">
      <c r="A41" s="25" t="s">
        <v>42</v>
      </c>
      <c r="B41" s="22">
        <f>'產業勞工及交通、公用事業之員工'!B41+'公司、行號之員工'!B41+'新聞、文化、公益及合作事業之員工'!B41+'政府機關及公、私立學校之員工'!B41+職業訓練機構接受訓練者!B41+職業勞工!B41+漁會之甲類會員!B41+自願投保者!B41</f>
        <v>102228</v>
      </c>
      <c r="C41" s="23">
        <f>'產業勞工及交通、公用事業之員工'!C41+'公司、行號之員工'!C41+'新聞、文化、公益及合作事業之員工'!C41+'政府機關及公、私立學校之員工'!C41+職業訓練機構接受訓練者!C41+職業勞工!C41+漁會之甲類會員!C41+自願投保者!C41</f>
        <v>4049472</v>
      </c>
      <c r="D41" s="23">
        <f t="shared" si="0"/>
        <v>28175861644</v>
      </c>
      <c r="E41" s="23">
        <f>'產業勞工及交通、公用事業之員工'!E41+'公司、行號之員工'!E41+'新聞、文化、公益及合作事業之員工'!E41+'政府機關及公、私立學校之員工'!E41+職業訓練機構接受訓練者!E41+職業勞工!E41+漁會之甲類會員!E41+自願投保者!E41</f>
        <v>25704831958</v>
      </c>
      <c r="F41" s="23">
        <f>'產業勞工及交通、公用事業之員工'!F41+'公司、行號之員工'!F41+'新聞、文化、公益及合作事業之員工'!F41+'政府機關及公、私立學校之員工'!F41+職業訓練機構接受訓練者!F41+職業勞工!F41+漁會之甲類會員!F41+自願投保者!F41</f>
        <v>2471029686</v>
      </c>
      <c r="G41" s="23">
        <v>7965.66</v>
      </c>
    </row>
    <row r="42" spans="1:7" s="8" customFormat="1" ht="15" customHeight="1" x14ac:dyDescent="0.25">
      <c r="A42" s="25" t="s">
        <v>43</v>
      </c>
      <c r="B42" s="22">
        <f>'產業勞工及交通、公用事業之員工'!B42+'公司、行號之員工'!B42+'新聞、文化、公益及合作事業之員工'!B42+'政府機關及公、私立學校之員工'!B42+職業訓練機構接受訓練者!B42+職業勞工!B42+漁會之甲類會員!B42+自願投保者!B42</f>
        <v>127406</v>
      </c>
      <c r="C42" s="23">
        <f>'產業勞工及交通、公用事業之員工'!C42+'公司、行號之員工'!C42+'新聞、文化、公益及合作事業之員工'!C42+'政府機關及公、私立學校之員工'!C42+職業訓練機構接受訓練者!C42+職業勞工!C42+漁會之甲類會員!C42+自願投保者!C42</f>
        <v>4711969</v>
      </c>
      <c r="D42" s="23">
        <f t="shared" si="0"/>
        <v>32422937852</v>
      </c>
      <c r="E42" s="23">
        <f>'產業勞工及交通、公用事業之員工'!E42+'公司、行號之員工'!E42+'新聞、文化、公益及合作事業之員工'!E42+'政府機關及公、私立學校之員工'!E42+職業訓練機構接受訓練者!E42+職業勞工!E42+漁會之甲類會員!E42+自願投保者!E42</f>
        <v>29589428235</v>
      </c>
      <c r="F42" s="23">
        <f>'產業勞工及交通、公用事業之員工'!F42+'公司、行號之員工'!F42+'新聞、文化、公益及合作事業之員工'!F42+'政府機關及公、私立學校之員工'!F42+職業訓練機構接受訓練者!F42+職業勞工!F42+漁會之甲類會員!F42+自願投保者!F42</f>
        <v>2833509617</v>
      </c>
      <c r="G42" s="23">
        <v>8095.08</v>
      </c>
    </row>
    <row r="43" spans="1:7" s="8" customFormat="1" ht="15" customHeight="1" x14ac:dyDescent="0.25">
      <c r="A43" s="25" t="s">
        <v>44</v>
      </c>
      <c r="B43" s="22">
        <f>'產業勞工及交通、公用事業之員工'!B43+'公司、行號之員工'!B43+'新聞、文化、公益及合作事業之員工'!B43+'政府機關及公、私立學校之員工'!B43+職業訓練機構接受訓練者!B43+職業勞工!B43+漁會之甲類會員!B43+自願投保者!B43</f>
        <v>161317</v>
      </c>
      <c r="C43" s="23">
        <f>'產業勞工及交通、公用事業之員工'!C43+'公司、行號之員工'!C43+'新聞、文化、公益及合作事業之員工'!C43+'政府機關及公、私立學校之員工'!C43+職業訓練機構接受訓練者!C43+職業勞工!C43+漁會之甲類會員!C43+自願投保者!C43</f>
        <v>5321733</v>
      </c>
      <c r="D43" s="23">
        <f t="shared" si="0"/>
        <v>39127386025</v>
      </c>
      <c r="E43" s="23">
        <f>'產業勞工及交通、公用事業之員工'!E43+'公司、行號之員工'!E43+'新聞、文化、公益及合作事業之員工'!E43+'政府機關及公、私立學校之員工'!E43+職業訓練機構接受訓練者!E43+職業勞工!E43+漁會之甲類會員!E43+自願投保者!E43</f>
        <v>35737258652</v>
      </c>
      <c r="F43" s="23">
        <f>'產業勞工及交通、公用事業之員工'!F43+'公司、行號之員工'!F43+'新聞、文化、公益及合作事業之員工'!F43+'政府機關及公、私立學校之員工'!F43+職業訓練機構接受訓練者!F43+職業勞工!F43+漁會之甲類會員!F43+自願投保者!F43</f>
        <v>3390127373</v>
      </c>
      <c r="G43" s="23">
        <v>8499.2900000000009</v>
      </c>
    </row>
    <row r="44" spans="1:7" s="8" customFormat="1" ht="15" customHeight="1" x14ac:dyDescent="0.25">
      <c r="A44" s="25" t="s">
        <v>45</v>
      </c>
      <c r="B44" s="22">
        <f>'產業勞工及交通、公用事業之員工'!B44+'公司、行號之員工'!B44+'新聞、文化、公益及合作事業之員工'!B44+'政府機關及公、私立學校之員工'!B44+受僱從事漁業生產之勞動者!B44+職業訓練機構接受訓練者!B44+職業勞工!B44+漁會之甲類會員!B44+自願投保者!B44</f>
        <v>202767</v>
      </c>
      <c r="C44" s="23">
        <f>'產業勞工及交通、公用事業之員工'!C44+'公司、行號之員工'!C44+'新聞、文化、公益及合作事業之員工'!C44+'政府機關及公、私立學校之員工'!C44+受僱從事漁業生產之勞動者!C44+職業訓練機構接受訓練者!C44+職業勞工!C44+漁會之甲類會員!C44+自願投保者!C44</f>
        <v>5980157</v>
      </c>
      <c r="D44" s="23">
        <f t="shared" si="0"/>
        <v>48389170123</v>
      </c>
      <c r="E44" s="23">
        <f>'產業勞工及交通、公用事業之員工'!E44+'公司、行號之員工'!E44+'新聞、文化、公益及合作事業之員工'!E44+'政府機關及公、私立學校之員工'!E44+受僱從事漁業生產之勞動者!E44+職業訓練機構接受訓練者!E44+職業勞工!E44+漁會之甲類會員!E44+自願投保者!E44</f>
        <v>44227928187</v>
      </c>
      <c r="F44" s="23">
        <f>'產業勞工及交通、公用事業之員工'!F44+'公司、行號之員工'!F44+'新聞、文化、公益及合作事業之員工'!F44+'政府機關及公、私立學校之員工'!F44+受僱從事漁業生產之勞動者!F44+職業訓練機構接受訓練者!F44+職業勞工!F44+漁會之甲類會員!F44+自願投保者!F44</f>
        <v>4161241936</v>
      </c>
      <c r="G44" s="23">
        <v>9313.2900000000009</v>
      </c>
    </row>
    <row r="45" spans="1:7" s="8" customFormat="1" ht="15" customHeight="1" x14ac:dyDescent="0.25">
      <c r="A45" s="25" t="s">
        <v>46</v>
      </c>
      <c r="B45" s="22">
        <f>'產業勞工及交通、公用事業之員工'!B45+'公司、行號之員工'!B45+'新聞、文化、公益及合作事業之員工'!B45+'政府機關及公、私立學校之員工'!B45+受僱從事漁業生產之勞動者!B45+職業訓練機構接受訓練者!B45+職業勞工!B45+漁會之甲類會員!B45+自願投保者!B45</f>
        <v>240706</v>
      </c>
      <c r="C45" s="23">
        <f>'產業勞工及交通、公用事業之員工'!C45+'公司、行號之員工'!C45+'新聞、文化、公益及合作事業之員工'!C45+'政府機關及公、私立學校之員工'!C45+受僱從事漁業生產之勞動者!C45+職業訓練機構接受訓練者!C45+職業勞工!C45+漁會之甲類會員!C45+自願投保者!C45</f>
        <v>6549661</v>
      </c>
      <c r="D45" s="23">
        <f t="shared" si="0"/>
        <v>61024200064</v>
      </c>
      <c r="E45" s="23">
        <f>'產業勞工及交通、公用事業之員工'!E45+'公司、行號之員工'!E45+'新聞、文化、公益及合作事業之員工'!E45+'政府機關及公、私立學校之員工'!E45+受僱從事漁業生產之勞動者!E45+職業訓練機構接受訓練者!E45+職業勞工!E45+漁會之甲類會員!E45+自願投保者!E45</f>
        <v>55919225491</v>
      </c>
      <c r="F45" s="23">
        <f>'產業勞工及交通、公用事業之員工'!F45+'公司、行號之員工'!F45+'新聞、文化、公益及合作事業之員工'!F45+'政府機關及公、私立學校之員工'!F45+受僱從事漁業生產之勞動者!F45+職業訓練機構接受訓練者!F45+職業勞工!F45+漁會之甲類會員!F45+自願投保者!F45</f>
        <v>5104974573</v>
      </c>
      <c r="G45" s="23">
        <v>10631.11</v>
      </c>
    </row>
    <row r="46" spans="1:7" s="8" customFormat="1" ht="15" customHeight="1" x14ac:dyDescent="0.25">
      <c r="A46" s="25" t="s">
        <v>47</v>
      </c>
      <c r="B46" s="22">
        <f>'產業勞工及交通、公用事業之員工'!B46+'公司、行號之員工'!B46+'新聞、文化、公益及合作事業之員工'!B46+'政府機關及公、私立學校之員工'!B46+受僱從事漁業生產之勞動者!B46+職業訓練機構接受訓練者!B46+職業勞工!B46+漁會之甲類會員!B46+自願投保者!B46</f>
        <v>265497</v>
      </c>
      <c r="C46" s="23">
        <f>'產業勞工及交通、公用事業之員工'!C46+'公司、行號之員工'!C46+'新聞、文化、公益及合作事業之員工'!C46+'政府機關及公、私立學校之員工'!C46+受僱從事漁業生產之勞動者!C46+職業訓練機構接受訓練者!C46+職業勞工!C46+漁會之甲類會員!C46+自願投保者!C46</f>
        <v>6852978</v>
      </c>
      <c r="D46" s="23">
        <f t="shared" si="0"/>
        <v>72999235490</v>
      </c>
      <c r="E46" s="23">
        <f>'產業勞工及交通、公用事業之員工'!E46+'公司、行號之員工'!E46+'新聞、文化、公益及合作事業之員工'!E46+'政府機關及公、私立學校之員工'!E46+受僱從事漁業生產之勞動者!E46+職業訓練機構接受訓練者!E46+職業勞工!E46+漁會之甲類會員!E46+自願投保者!E46</f>
        <v>67966981151</v>
      </c>
      <c r="F46" s="23">
        <f>'產業勞工及交通、公用事業之員工'!F46+'公司、行號之員工'!F46+'新聞、文化、公益及合作事業之員工'!F46+'政府機關及公、私立學校之員工'!F46+受僱從事漁業生產之勞動者!F46+職業訓練機構接受訓練者!F46+職業勞工!F46+漁會之甲類會員!F46+自願投保者!F46</f>
        <v>5032254339</v>
      </c>
      <c r="G46" s="23">
        <v>12148.21</v>
      </c>
    </row>
    <row r="47" spans="1:7" s="8" customFormat="1" ht="15" customHeight="1" x14ac:dyDescent="0.25">
      <c r="A47" s="27" t="s">
        <v>48</v>
      </c>
      <c r="B47" s="19">
        <f>'產業勞工及交通、公用事業之員工'!B47+'公司、行號之員工'!B47+'新聞、文化、公益及合作事業之員工'!B47+'政府機關及公、私立學校之員工'!B47+受僱從事漁業生產之勞動者!B47+職業訓練機構接受訓練者!B47+職業勞工!B47+漁會之甲類會員!B47+自願投保者!B47</f>
        <v>294807</v>
      </c>
      <c r="C47" s="20">
        <f>'產業勞工及交通、公用事業之員工'!C47+'公司、行號之員工'!C47+'新聞、文化、公益及合作事業之員工'!C47+'政府機關及公、私立學校之員工'!C47+受僱從事漁業生產之勞動者!C47+職業訓練機構接受訓練者!C47+職業勞工!C47+漁會之甲類會員!C47+自願投保者!C47</f>
        <v>7281445</v>
      </c>
      <c r="D47" s="23">
        <f t="shared" si="0"/>
        <v>86453628397</v>
      </c>
      <c r="E47" s="23">
        <f>'產業勞工及交通、公用事業之員工'!E47+'公司、行號之員工'!E47+'新聞、文化、公益及合作事業之員工'!E47+'政府機關及公、私立學校之員工'!E47+受僱從事漁業生產之勞動者!E47+職業訓練機構接受訓練者!E47+職業勞工!E47+漁會之甲類會員!E47+自願投保者!E47</f>
        <v>80525756778</v>
      </c>
      <c r="F47" s="23">
        <f>'產業勞工及交通、公用事業之員工'!F47+'公司、行號之員工'!F47+'新聞、文化、公益及合作事業之員工'!F47+'政府機關及公、私立學校之員工'!F47+受僱從事漁業生產之勞動者!F47+職業訓練機構接受訓練者!F47+職業勞工!F47+漁會之甲類會員!F47+自願投保者!F47</f>
        <v>5927871619</v>
      </c>
      <c r="G47" s="23">
        <v>13654.43</v>
      </c>
    </row>
    <row r="48" spans="1:7" s="8" customFormat="1" ht="15" customHeight="1" x14ac:dyDescent="0.25">
      <c r="A48" s="25" t="s">
        <v>49</v>
      </c>
      <c r="B48" s="22">
        <f>'產業勞工及交通、公用事業之員工'!B48+'公司、行號之員工'!B48+'新聞、文化、公益及合作事業之員工'!B48+'政府機關及公、私立學校之員工'!B48+受僱從事漁業生產之勞動者!B48+職業訓練機構接受訓練者!B48+職業勞工!B48+漁會之甲類會員!B48+自願投保者!B48</f>
        <v>333582</v>
      </c>
      <c r="C48" s="23">
        <f>'產業勞工及交通、公用事業之員工'!C48+'公司、行號之員工'!C48+'新聞、文化、公益及合作事業之員工'!C48+'政府機關及公、私立學校之員工'!C48+受僱從事漁業生產之勞動者!C48+職業訓練機構接受訓練者!C48+職業勞工!C48+漁會之甲類會員!C48+自願投保者!C48</f>
        <v>7708868</v>
      </c>
      <c r="D48" s="17">
        <f t="shared" si="0"/>
        <v>104205360378</v>
      </c>
      <c r="E48" s="17">
        <f>'產業勞工及交通、公用事業之員工'!E48+'公司、行號之員工'!E48+'新聞、文化、公益及合作事業之員工'!E48+'政府機關及公、私立學校之員工'!E48+受僱從事漁業生產之勞動者!E48+職業訓練機構接受訓練者!E48+職業勞工!E48+漁會之甲類會員!E48+自願投保者!E48</f>
        <v>97096801901</v>
      </c>
      <c r="F48" s="17">
        <f>'產業勞工及交通、公用事業之員工'!F48+'公司、行號之員工'!F48+'新聞、文化、公益及合作事業之員工'!F48+'政府機關及公、私立學校之員工'!F48+受僱從事漁業生產之勞動者!F48+職業訓練機構接受訓練者!F48+職業勞工!F48+漁會之甲類會員!F48+自願投保者!F48</f>
        <v>7108558477</v>
      </c>
      <c r="G48" s="17">
        <v>15444.59</v>
      </c>
    </row>
    <row r="49" spans="1:7" s="8" customFormat="1" ht="15" customHeight="1" x14ac:dyDescent="0.25">
      <c r="A49" s="25" t="s">
        <v>50</v>
      </c>
      <c r="B49" s="22">
        <f>'產業勞工及交通、公用事業之員工'!B49+'公司、行號之員工'!B49+'新聞、文化、公益及合作事業之員工'!B49+'政府機關及公、私立學校之員工'!B49+受僱從事漁業生產之勞動者!B49+職業訓練機構接受訓練者!B49+職業勞工!B49+漁會之甲類會員!B49+自願投保者!B49</f>
        <v>368803</v>
      </c>
      <c r="C49" s="23">
        <f>'產業勞工及交通、公用事業之員工'!C49+'公司、行號之員工'!C49+'新聞、文化、公益及合作事業之員工'!C49+'政府機關及公、私立學校之員工'!C49+受僱從事漁業生產之勞動者!C49+職業訓練機構接受訓練者!C49+職業勞工!C49+漁會之甲類會員!C49+自願投保者!C49</f>
        <v>8144183</v>
      </c>
      <c r="D49" s="23">
        <f t="shared" si="0"/>
        <v>123089613585</v>
      </c>
      <c r="E49" s="23">
        <f>'產業勞工及交通、公用事業之員工'!E49+'公司、行號之員工'!E49+'新聞、文化、公益及合作事業之員工'!E49+'政府機關及公、私立學校之員工'!E49+受僱從事漁業生產之勞動者!E49+職業訓練機構接受訓練者!E49+職業勞工!E49+漁會之甲類會員!E49+自願投保者!E49</f>
        <v>114796444177</v>
      </c>
      <c r="F49" s="23">
        <f>'產業勞工及交通、公用事業之員工'!F49+'公司、行號之員工'!F49+'新聞、文化、公益及合作事業之員工'!F49+'政府機關及公、私立學校之員工'!F49+受僱從事漁業生產之勞動者!F49+職業訓練機構接受訓練者!F49+職業勞工!F49+漁會之甲類會員!F49+自願投保者!F49</f>
        <v>8293169408</v>
      </c>
      <c r="G49" s="23">
        <v>17316.759999999998</v>
      </c>
    </row>
    <row r="50" spans="1:7" s="8" customFormat="1" ht="15" customHeight="1" x14ac:dyDescent="0.25">
      <c r="A50" s="25" t="s">
        <v>51</v>
      </c>
      <c r="B50" s="22">
        <f>'產業勞工及交通、公用事業之員工'!B50+'公司、行號之員工'!B50+'新聞、文化、公益及合作事業之員工'!B50+'政府機關及公、私立學校之員工'!B50+受僱從事漁業生產之勞動者!B50+職業訓練機構接受訓練者!B50+職業勞工!B50+漁會之甲類會員!B50+自願投保者!B50</f>
        <v>400137</v>
      </c>
      <c r="C50" s="23">
        <f>'產業勞工及交通、公用事業之員工'!C50+'公司、行號之員工'!C50+'新聞、文化、公益及合作事業之員工'!C50+'政府機關及公、私立學校之員工'!C50+受僱從事漁業生產之勞動者!C50+職業訓練機構接受訓練者!C50+職業勞工!C50+漁會之甲類會員!C50+自願投保者!C50</f>
        <v>8496883</v>
      </c>
      <c r="D50" s="23">
        <f t="shared" si="0"/>
        <v>138456169873</v>
      </c>
      <c r="E50" s="23">
        <f>'產業勞工及交通、公用事業之員工'!E50+'公司、行號之員工'!E50+'新聞、文化、公益及合作事業之員工'!E50+'政府機關及公、私立學校之員工'!E50+受僱從事漁業生產之勞動者!E50+職業訓練機構接受訓練者!E50+職業勞工!E50+漁會之甲類會員!E50+自願投保者!E50</f>
        <v>129120483564</v>
      </c>
      <c r="F50" s="23">
        <f>'產業勞工及交通、公用事業之員工'!F50+'公司、行號之員工'!F50+'新聞、文化、公益及合作事業之員工'!F50+'政府機關及公、私立學校之員工'!F50+受僱從事漁業生產之勞動者!F50+職業訓練機構接受訓練者!F50+職業勞工!F50+漁會之甲類會員!F50+自願投保者!F50</f>
        <v>9335686309</v>
      </c>
      <c r="G50" s="23">
        <v>18482.88</v>
      </c>
    </row>
    <row r="51" spans="1:7" s="8" customFormat="1" ht="15" customHeight="1" x14ac:dyDescent="0.25">
      <c r="A51" s="25" t="s">
        <v>52</v>
      </c>
      <c r="B51" s="22">
        <f>'產業勞工及交通、公用事業之員工'!B51+'公司、行號之員工'!B51+'新聞、文化、公益及合作事業之員工'!B51+'政府機關及公、私立學校之員工'!B51+受僱從事漁業生產之勞動者!B51+職業訓練機構接受訓練者!B51+職業勞工!B51+漁會之甲類會員!B51+自願投保者!B51</f>
        <v>386206</v>
      </c>
      <c r="C51" s="23">
        <f>'產業勞工及交通、公用事業之員工'!C51+'公司、行號之員工'!C51+'新聞、文化、公益及合作事業之員工'!C51+'政府機關及公、私立學校之員工'!C51+受僱從事漁業生產之勞動者!C51+職業訓練機構接受訓練者!C51+職業勞工!C51+漁會之甲類會員!C51+自願投保者!C51</f>
        <v>7635063</v>
      </c>
      <c r="D51" s="23">
        <f t="shared" si="0"/>
        <v>134902524444</v>
      </c>
      <c r="E51" s="23">
        <f>'產業勞工及交通、公用事業之員工'!E51+'公司、行號之員工'!E51+'新聞、文化、公益及合作事業之員工'!E51+'政府機關及公、私立學校之員工'!E51+受僱從事漁業生產之勞動者!E51+職業訓練機構接受訓練者!E51+職業勞工!E51+漁會之甲類會員!E51+自願投保者!E51</f>
        <v>125316124988</v>
      </c>
      <c r="F51" s="23">
        <f>'產業勞工及交通、公用事業之員工'!F51+'公司、行號之員工'!F51+'新聞、文化、公益及合作事業之員工'!F51+'政府機關及公、私立學校之員工'!F51+受僱從事漁業生產之勞動者!F51+職業訓練機構接受訓練者!F51+職業勞工!F51+漁會之甲類會員!F51+自願投保者!F51</f>
        <v>9586399456</v>
      </c>
      <c r="G51" s="23">
        <v>19869.22</v>
      </c>
    </row>
    <row r="52" spans="1:7" s="8" customFormat="1" ht="15" customHeight="1" x14ac:dyDescent="0.25">
      <c r="A52" s="25" t="s">
        <v>53</v>
      </c>
      <c r="B52" s="22">
        <f>'產業勞工及交通、公用事業之員工'!B52+'公司、行號之員工'!B52+'新聞、文化、公益及合作事業之員工'!B52+'政府機關及公、私立學校之員工'!B52+受僱從事漁業生產之勞動者!B52+職業訓練機構接受訓練者!B52+職業勞工!B52+漁會之甲類會員!B52+自願投保者!B52</f>
        <v>379065</v>
      </c>
      <c r="C52" s="23">
        <f>'產業勞工及交通、公用事業之員工'!C52+'公司、行號之員工'!C52+'新聞、文化、公益及合作事業之員工'!C52+'政府機關及公、私立學校之員工'!C52+受僱從事漁業生產之勞動者!C52+職業訓練機構接受訓練者!C52+職業勞工!C52+漁會之甲類會員!C52+自願投保者!C52</f>
        <v>7434299</v>
      </c>
      <c r="D52" s="23">
        <f t="shared" si="0"/>
        <v>129408646238</v>
      </c>
      <c r="E52" s="23">
        <f>'產業勞工及交通、公用事業之員工'!E52+'公司、行號之員工'!E52+'新聞、文化、公益及合作事業之員工'!E52+'政府機關及公、私立學校之員工'!E52+受僱從事漁業生產之勞動者!E52+職業訓練機構接受訓練者!E52+職業勞工!E52+漁會之甲類會員!E52+自願投保者!E52</f>
        <v>122355953707</v>
      </c>
      <c r="F52" s="23">
        <f>'產業勞工及交通、公用事業之員工'!F52+'公司、行號之員工'!F52+'新聞、文化、公益及合作事業之員工'!F52+'政府機關及公、私立學校之員工'!F52+受僱從事漁業生產之勞動者!F52+職業訓練機構接受訓練者!F52+職業勞工!F52+漁會之甲類會員!F52+自願投保者!F52</f>
        <v>7052692531</v>
      </c>
      <c r="G52" s="23">
        <v>21080.52</v>
      </c>
    </row>
    <row r="53" spans="1:7" s="8" customFormat="1" ht="15" customHeight="1" x14ac:dyDescent="0.25">
      <c r="A53" s="25" t="s">
        <v>54</v>
      </c>
      <c r="B53" s="22">
        <f>'產業勞工及交通、公用事業之員工'!B53+'公司、行號之員工'!B53+'新聞、文化、公益及合作事業之員工'!B53+'政府機關及公、私立學校之員工'!B53+受僱從事漁業生產之勞動者!B53+職業訓練機構接受訓練者!B53+職業勞工!B53+漁會之甲類會員!B53+自願投保者!B53</f>
        <v>381231</v>
      </c>
      <c r="C53" s="23">
        <f>'產業勞工及交通、公用事業之員工'!C53+'公司、行號之員工'!C53+'新聞、文化、公益及合作事業之員工'!C53+'政府機關及公、私立學校之員工'!C53+受僱從事漁業生產之勞動者!C53+職業訓練機構接受訓練者!C53+職業勞工!C53+漁會之甲類會員!C53+自願投保者!C53</f>
        <v>7500917</v>
      </c>
      <c r="D53" s="23">
        <f t="shared" si="0"/>
        <v>135381192630</v>
      </c>
      <c r="E53" s="23">
        <f>'產業勞工及交通、公用事業之員工'!E53+'公司、行號之員工'!E53+'新聞、文化、公益及合作事業之員工'!E53+'政府機關及公、私立學校之員工'!E53+受僱從事漁業生產之勞動者!E53+職業訓練機構接受訓練者!E53+職業勞工!E53+漁會之甲類會員!E53+自願投保者!E53</f>
        <v>128161326078</v>
      </c>
      <c r="F53" s="23">
        <f>'產業勞工及交通、公用事業之員工'!F53+'公司、行號之員工'!F53+'新聞、文化、公益及合作事業之員工'!F53+'政府機關及公、私立學校之員工'!F53+受僱從事漁業生產之勞動者!F53+職業訓練機構接受訓練者!F53+職業勞工!F53+漁會之甲類會員!F53+自願投保者!F53</f>
        <v>7219866552</v>
      </c>
      <c r="G53" s="23">
        <v>22106.05</v>
      </c>
    </row>
    <row r="54" spans="1:7" s="8" customFormat="1" ht="15" customHeight="1" x14ac:dyDescent="0.25">
      <c r="A54" s="25" t="s">
        <v>55</v>
      </c>
      <c r="B54" s="22">
        <f>'產業勞工及交通、公用事業之員工'!B54+'公司、行號之員工'!B54+'新聞、文化、公益及合作事業之員工'!B54+'政府機關及公、私立學校之員工'!B54+受僱從事漁業生產之勞動者!B54+職業訓練機構接受訓練者!B54+職業勞工!B54+漁會之甲類會員!B54+自願投保者!B54</f>
        <v>385402</v>
      </c>
      <c r="C54" s="23">
        <f>'產業勞工及交通、公用事業之員工'!C54+'公司、行號之員工'!C54+'新聞、文化、公益及合作事業之員工'!C54+'政府機關及公、私立學校之員工'!C54+受僱從事漁業生產之勞動者!C54+職業訓練機構接受訓練者!C54+職業勞工!C54+漁會之甲類會員!C54+自願投保者!C54</f>
        <v>7597386</v>
      </c>
      <c r="D54" s="23">
        <f t="shared" si="0"/>
        <v>144495995905</v>
      </c>
      <c r="E54" s="23">
        <f>'產業勞工及交通、公用事業之員工'!E54+'公司、行號之員工'!E54+'新聞、文化、公益及合作事業之員工'!E54+'政府機關及公、私立學校之員工'!E54+受僱從事漁業生產之勞動者!E54+職業訓練機構接受訓練者!E54+職業勞工!E54+漁會之甲類會員!E54+自願投保者!E54</f>
        <v>137020158314</v>
      </c>
      <c r="F54" s="23">
        <f>'產業勞工及交通、公用事業之員工'!F54+'公司、行號之員工'!F54+'新聞、文化、公益及合作事業之員工'!F54+'政府機關及公、私立學校之員工'!F54+受僱從事漁業生產之勞動者!F54+職業訓練機構接受訓練者!F54+職業勞工!F54+漁會之甲類會員!F54+自願投保者!F54</f>
        <v>7475837591</v>
      </c>
      <c r="G54" s="23">
        <v>23312.53</v>
      </c>
    </row>
    <row r="55" spans="1:7" s="8" customFormat="1" ht="15" customHeight="1" x14ac:dyDescent="0.25">
      <c r="A55" s="25" t="s">
        <v>56</v>
      </c>
      <c r="B55" s="22">
        <f>'產業勞工及交通、公用事業之員工'!B55+'公司、行號之員工'!B55+'新聞、文化、公益及合作事業之員工'!B55+'政府機關及公、私立學校之員工'!B55+受僱從事漁業生產之勞動者!B55+職業訓練機構接受訓練者!B55+職業勞工!B55+漁會之甲類會員!B55+自願投保者!B55</f>
        <v>390599</v>
      </c>
      <c r="C55" s="23">
        <f>'產業勞工及交通、公用事業之員工'!C55+'公司、行號之員工'!C55+'新聞、文化、公益及合作事業之員工'!C55+'政府機關及公、私立學校之員工'!C55+受僱從事漁業生產之勞動者!C55+職業訓練機構接受訓練者!C55+職業勞工!C55+漁會之甲類會員!C55+自願投保者!C55</f>
        <v>7738971</v>
      </c>
      <c r="D55" s="23">
        <f t="shared" si="0"/>
        <v>141303647197</v>
      </c>
      <c r="E55" s="23">
        <f>'產業勞工及交通、公用事業之員工'!E55+'公司、行號之員工'!E55+'新聞、文化、公益及合作事業之員工'!E55+'政府機關及公、私立學校之員工'!E55+受僱從事漁業生產之勞動者!E55+職業訓練機構接受訓練者!E55+職業勞工!E55+漁會之甲類會員!E55+自願投保者!E55</f>
        <v>134572605342</v>
      </c>
      <c r="F55" s="23">
        <f>'產業勞工及交通、公用事業之員工'!F55+'公司、行號之員工'!F55+'新聞、文化、公益及合作事業之員工'!F55+'政府機關及公、私立學校之員工'!F55+受僱從事漁業生產之勞動者!F55+職業訓練機構接受訓練者!F55+職業勞工!F55+漁會之甲類會員!F55+自願投保者!F55</f>
        <v>6731041855</v>
      </c>
      <c r="G55" s="23">
        <v>24012.79</v>
      </c>
    </row>
    <row r="56" spans="1:7" s="8" customFormat="1" ht="15" customHeight="1" x14ac:dyDescent="0.25">
      <c r="A56" s="25" t="s">
        <v>57</v>
      </c>
      <c r="B56" s="22">
        <f>'產業勞工及交通、公用事業之員工'!B56+'公司、行號之員工'!B56+'新聞、文化、公益及合作事業之員工'!B56+'政府機關及公、私立學校之員工'!B56+受僱從事漁業生產之勞動者!B56+職業訓練機構接受訓練者!B56+職業勞工!B56+漁會之甲類會員!B56+自願投保者!B56</f>
        <v>398027</v>
      </c>
      <c r="C56" s="23">
        <f>'產業勞工及交通、公用事業之員工'!C56+'公司、行號之員工'!C56+'新聞、文化、公益及合作事業之員工'!C56+'政府機關及公、私立學校之員工'!C56+受僱從事漁業生產之勞動者!C56+職業訓練機構接受訓練者!C56+職業勞工!C56+漁會之甲類會員!C56+自願投保者!C56</f>
        <v>7915789</v>
      </c>
      <c r="D56" s="23">
        <f t="shared" si="0"/>
        <v>148968567785</v>
      </c>
      <c r="E56" s="23">
        <f>'產業勞工及交通、公用事業之員工'!E56+'公司、行號之員工'!E56+'新聞、文化、公益及合作事業之員工'!E56+'政府機關及公、私立學校之員工'!E56+受僱從事漁業生產之勞動者!E56+職業訓練機構接受訓練者!E56+職業勞工!E56+漁會之甲類會員!E56+自願投保者!E56</f>
        <v>142006099918</v>
      </c>
      <c r="F56" s="23">
        <f>'產業勞工及交通、公用事業之員工'!F56+'公司、行號之員工'!F56+'新聞、文化、公益及合作事業之員工'!F56+'政府機關及公、私立學校之員工'!F56+受僱從事漁業生產之勞動者!F56+職業訓練機構接受訓練者!F56+職業勞工!F56+漁會之甲類會員!F56+自願投保者!F56</f>
        <v>6962467867</v>
      </c>
      <c r="G56" s="23">
        <v>24554</v>
      </c>
    </row>
    <row r="57" spans="1:7" s="8" customFormat="1" ht="15" customHeight="1" x14ac:dyDescent="0.25">
      <c r="A57" s="27" t="s">
        <v>58</v>
      </c>
      <c r="B57" s="19">
        <f>'產業勞工及交通、公用事業之員工'!B57+'公司、行號之員工'!B57+'新聞、文化、公益及合作事業之員工'!B57+'政府機關及公、私立學校之員工'!B57+受僱從事漁業生產之勞動者!B57+職業訓練機構接受訓練者!B57+職業勞工!B57+漁會之甲類會員!B57+自願投保者!B57</f>
        <v>399303</v>
      </c>
      <c r="C57" s="20">
        <f>'產業勞工及交通、公用事業之員工'!C57+'公司、行號之員工'!C57+'新聞、文化、公益及合作事業之員工'!C57+'政府機關及公、私立學校之員工'!C57+受僱從事漁業生產之勞動者!C57+職業訓練機構接受訓練者!C57+職業勞工!C57+漁會之甲類會員!C57+自願投保者!C57</f>
        <v>7779127</v>
      </c>
      <c r="D57" s="20">
        <f t="shared" si="0"/>
        <v>151779807151</v>
      </c>
      <c r="E57" s="20">
        <f>'產業勞工及交通、公用事業之員工'!E57+'公司、行號之員工'!E57+'新聞、文化、公益及合作事業之員工'!E57+'政府機關及公、私立學校之員工'!E57+受僱從事漁業生產之勞動者!E57+職業訓練機構接受訓練者!E57+職業勞工!E57+漁會之甲類會員!E57+自願投保者!E57</f>
        <v>144790063318</v>
      </c>
      <c r="F57" s="20">
        <f>'產業勞工及交通、公用事業之員工'!F57+'公司、行號之員工'!F57+'新聞、文化、公益及合作事業之員工'!F57+'政府機關及公、私立學校之員工'!F57+受僱從事漁業生產之勞動者!F57+職業訓練機構接受訓練者!F57+職業勞工!F57+漁會之甲類會員!F57+自願投保者!F57</f>
        <v>6989743833</v>
      </c>
      <c r="G57" s="20">
        <v>25001.279999999999</v>
      </c>
    </row>
    <row r="58" spans="1:7" s="8" customFormat="1" ht="15" customHeight="1" x14ac:dyDescent="0.25">
      <c r="A58" s="25" t="s">
        <v>59</v>
      </c>
      <c r="B58" s="22">
        <f>'產業勞工及交通、公用事業之員工'!B58+'公司、行號之員工'!B58+'新聞、文化、公益及合作事業之員工'!B58+'政府機關及公、私立學校之員工'!B58+受僱從事漁業生產之勞動者!B58+職業訓練機構接受訓練者!B58+職業勞工!B58+漁會之甲類會員!B58+自願投保者!B58</f>
        <v>404452</v>
      </c>
      <c r="C58" s="23">
        <f>'產業勞工及交通、公用事業之員工'!C58+'公司、行號之員工'!C58+'新聞、文化、公益及合作事業之員工'!C58+'政府機關及公、私立學校之員工'!C58+受僱從事漁業生產之勞動者!C58+職業訓練機構接受訓練者!C58+職業勞工!C58+漁會之甲類會員!C58+自願投保者!C58</f>
        <v>7857842</v>
      </c>
      <c r="D58" s="23">
        <f t="shared" si="0"/>
        <v>152578158694</v>
      </c>
      <c r="E58" s="23">
        <f>'產業勞工及交通、公用事業之員工'!E58+'公司、行號之員工'!E58+'新聞、文化、公益及合作事業之員工'!E58+'政府機關及公、私立學校之員工'!E58+受僱從事漁業生產之勞動者!E58+職業訓練機構接受訓練者!E58+職業勞工!E58+漁會之甲類會員!E58+自願投保者!E58</f>
        <v>145457533395</v>
      </c>
      <c r="F58" s="23">
        <f>'產業勞工及交通、公用事業之員工'!F58+'公司、行號之員工'!F58+'新聞、文化、公益及合作事業之員工'!F58+'政府機關及公、私立學校之員工'!F58+受僱從事漁業生產之勞動者!F58+職業訓練機構接受訓練者!F58+職業勞工!F58+漁會之甲類會員!F58+自願投保者!F58</f>
        <v>7120625299</v>
      </c>
      <c r="G58" s="23">
        <v>25226.7</v>
      </c>
    </row>
    <row r="59" spans="1:7" s="8" customFormat="1" ht="15" customHeight="1" x14ac:dyDescent="0.25">
      <c r="A59" s="25" t="s">
        <v>60</v>
      </c>
      <c r="B59" s="22">
        <f>'產業勞工及交通、公用事業之員工'!B59+'公司、行號之員工'!B59+'新聞、文化、公益及合作事業之員工'!B59+'政府機關及公、私立學校之員工'!B59+受僱從事漁業生產之勞動者!B59+職業訓練機構接受訓練者!B59+職業勞工!B59+漁會之甲類會員!B59+自願投保者!B59</f>
        <v>413792</v>
      </c>
      <c r="C59" s="23">
        <f>'產業勞工及交通、公用事業之員工'!C59+'公司、行號之員工'!C59+'新聞、文化、公益及合作事業之員工'!C59+'政府機關及公、私立學校之員工'!C59+受僱從事漁業生產之勞動者!C59+職業訓練機構接受訓練者!C59+職業勞工!C59+漁會之甲類會員!C59+自願投保者!C59</f>
        <v>8102570</v>
      </c>
      <c r="D59" s="23">
        <f t="shared" si="0"/>
        <v>140484702304</v>
      </c>
      <c r="E59" s="23">
        <f>'產業勞工及交通、公用事業之員工'!E59+'公司、行號之員工'!E59+'新聞、文化、公益及合作事業之員工'!E59+'政府機關及公、私立學校之員工'!E59+受僱從事漁業生產之勞動者!E59+職業訓練機構接受訓練者!E59+職業勞工!E59+漁會之甲類會員!E59+自願投保者!E59</f>
        <v>133283257897</v>
      </c>
      <c r="F59" s="23">
        <f>'產業勞工及交通、公用事業之員工'!F59+'公司、行號之員工'!F59+'新聞、文化、公益及合作事業之員工'!F59+'政府機關及公、私立學校之員工'!F59+受僱從事漁業生產之勞動者!F59+職業訓練機構接受訓練者!F59+職業勞工!F59+漁會之甲類會員!F59+自願投保者!F59</f>
        <v>7201444407</v>
      </c>
      <c r="G59" s="23">
        <v>25447.87</v>
      </c>
    </row>
    <row r="60" spans="1:7" s="8" customFormat="1" ht="15" customHeight="1" x14ac:dyDescent="0.25">
      <c r="A60" s="25" t="s">
        <v>61</v>
      </c>
      <c r="B60" s="22">
        <f>'產業勞工及交通、公用事業之員工'!B60+'公司、行號之員工'!B60+'新聞、文化、公益及合作事業之員工'!B60+'政府機關及公、私立學校之員工'!B60+受僱從事漁業生產之勞動者!B60+職業訓練機構接受訓練者!B60+職業勞工!B60+漁會之甲類會員!B60+自願投保者!B60</f>
        <v>429030</v>
      </c>
      <c r="C60" s="23">
        <f>'產業勞工及交通、公用事業之員工'!C60+'公司、行號之員工'!C60+'新聞、文化、公益及合作事業之員工'!C60+'政府機關及公、私立學校之員工'!C60+受僱從事漁業生產之勞動者!C60+職業訓練機構接受訓練者!C60+職業勞工!C60+漁會之甲類會員!C60+自願投保者!C60</f>
        <v>8341927</v>
      </c>
      <c r="D60" s="23">
        <f t="shared" si="0"/>
        <v>146421455206</v>
      </c>
      <c r="E60" s="23">
        <f>'產業勞工及交通、公用事業之員工'!E60+'公司、行號之員工'!E60+'新聞、文化、公益及合作事業之員工'!E60+'政府機關及公、私立學校之員工'!E60+受僱從事漁業生產之勞動者!E60+職業訓練機構接受訓練者!E60+職業勞工!E60+漁會之甲類會員!E60+自願投保者!E60</f>
        <v>139015555163</v>
      </c>
      <c r="F60" s="23">
        <f>'產業勞工及交通、公用事業之員工'!F60+'公司、行號之員工'!F60+'新聞、文化、公益及合作事業之員工'!F60+'政府機關及公、私立學校之員工'!F60+受僱從事漁業生產之勞動者!F60+職業訓練機構接受訓練者!F60+職業勞工!F60+漁會之甲類會員!F60+自願投保者!F60</f>
        <v>7405900043</v>
      </c>
      <c r="G60" s="23">
        <v>25676.99</v>
      </c>
    </row>
    <row r="61" spans="1:7" s="8" customFormat="1" ht="15" customHeight="1" x14ac:dyDescent="0.25">
      <c r="A61" s="25" t="s">
        <v>62</v>
      </c>
      <c r="B61" s="22">
        <f>'產業勞工及交通、公用事業之員工'!B61+'公司、行號之員工'!B61+'新聞、文化、公益及合作事業之員工'!B61+'政府機關及公、私立學校之員工'!B61+受僱從事漁業生產之勞動者!B61+職業訓練機構接受訓練者!B61+職業勞工!B61+漁會之甲類會員!B61+自願投保者!B61</f>
        <v>451899</v>
      </c>
      <c r="C61" s="23">
        <f>'產業勞工及交通、公用事業之員工'!C61+'公司、行號之員工'!C61+'新聞、文化、公益及合作事業之員工'!C61+'政府機關及公、私立學校之員工'!C61+受僱從事漁業生產之勞動者!C61+職業訓練機構接受訓練者!C61+職業勞工!C61+漁會之甲類會員!C61+自願投保者!C61</f>
        <v>8540755</v>
      </c>
      <c r="D61" s="23">
        <f t="shared" si="0"/>
        <v>150870801374</v>
      </c>
      <c r="E61" s="23">
        <f>'產業勞工及交通、公用事業之員工'!E61+'公司、行號之員工'!E61+'新聞、文化、公益及合作事業之員工'!E61+'政府機關及公、私立學校之員工'!E61+受僱從事漁業生產之勞動者!E61+職業訓練機構接受訓練者!E61+職業勞工!E61+漁會之甲類會員!E61+自願投保者!E61</f>
        <v>144371721209</v>
      </c>
      <c r="F61" s="23">
        <f>'產業勞工及交通、公用事業之員工'!F61+'公司、行號之員工'!F61+'新聞、文化、公益及合作事業之員工'!F61+'政府機關及公、私立學校之員工'!F61+受僱從事漁業生產之勞動者!F61+職業訓練機構接受訓練者!F61+職業勞工!F61+漁會之甲類會員!F61+自願投保者!F61</f>
        <v>6499080165</v>
      </c>
      <c r="G61" s="23">
        <v>26145</v>
      </c>
    </row>
    <row r="62" spans="1:7" s="8" customFormat="1" ht="15" customHeight="1" x14ac:dyDescent="0.25">
      <c r="A62" s="25" t="s">
        <v>63</v>
      </c>
      <c r="B62" s="22">
        <f>'產業勞工及交通、公用事業之員工'!B62+'公司、行號之員工'!B62+'新聞、文化、公益及合作事業之員工'!B62+'政府機關及公、私立學校之員工'!B62+受僱從事漁業生產之勞動者!B62+職業訓練機構接受訓練者!B62+職業勞工!B62+漁會之甲類會員!B62+自願投保者!B62</f>
        <v>462233</v>
      </c>
      <c r="C62" s="23">
        <f>'產業勞工及交通、公用事業之員工'!C62+'公司、行號之員工'!C62+'新聞、文化、公益及合作事業之員工'!C62+'政府機關及公、私立學校之員工'!C62+受僱從事漁業生產之勞動者!C62+職業訓練機構接受訓練者!C62+職業勞工!C62+漁會之甲類會員!C62+自願投保者!C62</f>
        <v>8681145</v>
      </c>
      <c r="D62" s="23">
        <f t="shared" si="0"/>
        <v>157918061535</v>
      </c>
      <c r="E62" s="23">
        <f>'產業勞工及交通、公用事業之員工'!E62+'公司、行號之員工'!E62+'新聞、文化、公益及合作事業之員工'!E62+'政府機關及公、私立學校之員工'!E62+受僱從事漁業生產之勞動者!E62+職業訓練機構接受訓練者!E62+職業勞工!E62+漁會之甲類會員!E62+自願投保者!E62</f>
        <v>151160911803</v>
      </c>
      <c r="F62" s="23">
        <f>'產業勞工及交通、公用事業之員工'!F62+'公司、行號之員工'!F62+'新聞、文化、公益及合作事業之員工'!F62+'政府機關及公、私立學校之員工'!F62+受僱從事漁業生產之勞動者!F62+職業訓練機構接受訓練者!F62+職業勞工!F62+漁會之甲類會員!F62+自願投保者!F62</f>
        <v>6757149732</v>
      </c>
      <c r="G62" s="23">
        <v>26765.4</v>
      </c>
    </row>
    <row r="63" spans="1:7" s="8" customFormat="1" ht="15" customHeight="1" x14ac:dyDescent="0.25">
      <c r="A63" s="25" t="s">
        <v>64</v>
      </c>
      <c r="B63" s="22">
        <f>'產業勞工及交通、公用事業之員工'!B63+'公司、行號之員工'!B63+'新聞、文化、公益及合作事業之員工'!B63+'政府機關及公、私立學校之員工'!B63+受僱從事漁業生產之勞動者!B63+職業訓練機構接受訓練者!B63+職業勞工!B63+漁會之甲類會員!B63+自願投保者!B63</f>
        <v>467035</v>
      </c>
      <c r="C63" s="23">
        <f>'產業勞工及交通、公用事業之員工'!C63+'公司、行號之員工'!C63+'新聞、文化、公益及合作事業之員工'!C63+'政府機關及公、私立學校之員工'!C63+受僱從事漁業生產之勞動者!C63+職業訓練機構接受訓練者!C63+職業勞工!C63+漁會之甲類會員!C63+自願投保者!C63</f>
        <v>8799405</v>
      </c>
      <c r="D63" s="23">
        <f t="shared" si="0"/>
        <v>164025898042</v>
      </c>
      <c r="E63" s="23">
        <f>'產業勞工及交通、公用事業之員工'!E63+'公司、行號之員工'!E63+'新聞、文化、公益及合作事業之員工'!E63+'政府機關及公、私立學校之員工'!E63+受僱從事漁業生產之勞動者!E63+職業訓練機構接受訓練者!E63+職業勞工!E63+漁會之甲類會員!E63+自願投保者!E63</f>
        <v>157019213672</v>
      </c>
      <c r="F63" s="23">
        <f>'產業勞工及交通、公用事業之員工'!F63+'公司、行號之員工'!F63+'新聞、文化、公益及合作事業之員工'!F63+'政府機關及公、私立學校之員工'!F63+受僱從事漁業生產之勞動者!F63+職業訓練機構接受訓練者!F63+職業勞工!F63+漁會之甲類會員!F63+自願投保者!F63</f>
        <v>7006684370</v>
      </c>
      <c r="G63" s="23">
        <v>27404</v>
      </c>
    </row>
    <row r="64" spans="1:7" s="8" customFormat="1" ht="15" customHeight="1" x14ac:dyDescent="0.25">
      <c r="A64" s="25" t="s">
        <v>65</v>
      </c>
      <c r="B64" s="22">
        <f>'產業勞工及交通、公用事業之員工'!B64+'公司、行號之員工'!B64+'新聞、文化、公益及合作事業之員工'!B64+'政府機關及公、私立學校之員工'!B64+受僱從事漁業生產之勞動者!B64+職業訓練機構接受訓練者!B64+職業勞工!B64+漁會之甲類會員!B64+自願投保者!B64</f>
        <v>468631</v>
      </c>
      <c r="C64" s="23">
        <f>'產業勞工及交通、公用事業之員工'!C64+'公司、行號之員工'!C64+'新聞、文化、公益及合作事業之員工'!C64+'政府機關及公、私立學校之員工'!C64+受僱從事漁業生產之勞動者!C64+職業訓練機構接受訓練者!C64+職業勞工!C64+漁會之甲類會員!C64+自願投保者!C64</f>
        <v>8795248</v>
      </c>
      <c r="D64" s="23">
        <f t="shared" si="0"/>
        <v>167751824919</v>
      </c>
      <c r="E64" s="23">
        <f>'產業勞工及交通、公用事業之員工'!E64+'公司、行號之員工'!E64+'新聞、文化、公益及合作事業之員工'!E64+'政府機關及公、私立學校之員工'!E64+受僱從事漁業生產之勞動者!E64+職業訓練機構接受訓練者!E64+職業勞工!E64+漁會之甲類會員!E64+自願投保者!E64</f>
        <v>161298069173</v>
      </c>
      <c r="F64" s="23">
        <f>'產業勞工及交通、公用事業之員工'!F64+'公司、行號之員工'!F64+'新聞、文化、公益及合作事業之員工'!F64+'政府機關及公、私立學校之員工'!F64+受僱從事漁業生產之勞動者!F64+職業訓練機構接受訓練者!F64+職業勞工!F64+漁會之甲類會員!F64+自願投保者!F64</f>
        <v>6453755746</v>
      </c>
      <c r="G64" s="23">
        <v>27880</v>
      </c>
    </row>
    <row r="65" spans="1:7" s="8" customFormat="1" ht="15" customHeight="1" x14ac:dyDescent="0.25">
      <c r="A65" s="25" t="s">
        <v>66</v>
      </c>
      <c r="B65" s="23">
        <f>'產業勞工及交通、公用事業之員工'!B65+'公司、行號之員工'!B65+'新聞、文化、公益及合作事業之員工'!B65+'政府機關及公、私立學校之員工'!B65+受僱從事漁業生產之勞動者!B65+職業訓練機構接受訓練者!B65+職業勞工!B65+漁會之甲類會員!B65+自願投保者!B65</f>
        <v>476196</v>
      </c>
      <c r="C65" s="23">
        <f>'產業勞工及交通、公用事業之員工'!C65+'公司、行號之員工'!C65+'新聞、文化、公益及合作事業之員工'!C65+'政府機關及公、私立學校之員工'!C65+受僱從事漁業生產之勞動者!C65+職業訓練機構接受訓練者!C65+職業勞工!C65+漁會之甲類會員!C65+自願投保者!C65</f>
        <v>9029279</v>
      </c>
      <c r="D65" s="23">
        <f t="shared" si="0"/>
        <v>198280835476</v>
      </c>
      <c r="E65" s="23">
        <f>'產業勞工及交通、公用事業之員工'!E65+'公司、行號之員工'!E65+'新聞、文化、公益及合作事業之員工'!E65+'政府機關及公、私立學校之員工'!E65+受僱從事漁業生產之勞動者!E65+職業訓練機構接受訓練者!E65+職業勞工!E65+漁會之甲類會員!E65+自願投保者!E65</f>
        <v>191812744620</v>
      </c>
      <c r="F65" s="23">
        <f>'產業勞工及交通、公用事業之員工'!F65+'公司、行號之員工'!F65+'新聞、文化、公益及合作事業之員工'!F65+'政府機關及公、私立學校之員工'!F65+受僱從事漁業生產之勞動者!F65+職業訓練機構接受訓練者!F65+職業勞工!F65+漁會之甲類會員!F65+自願投保者!F65</f>
        <v>6468090856</v>
      </c>
      <c r="G65" s="23">
        <v>27868</v>
      </c>
    </row>
    <row r="66" spans="1:7" s="8" customFormat="1" ht="15" customHeight="1" x14ac:dyDescent="0.25">
      <c r="A66" s="25" t="s">
        <v>67</v>
      </c>
      <c r="B66" s="23">
        <f>'產業勞工及交通、公用事業之員工'!B66+'公司、行號之員工'!B66+'新聞、文化、公益及合作事業之員工'!B66+'政府機關及公、私立學校之員工'!B66+受僱從事漁業生產之勞動者!B66+職業訓練機構接受訓練者!B66+職業勞工!B66+漁會之甲類會員!B66+自願投保者!B66</f>
        <v>489844</v>
      </c>
      <c r="C66" s="23">
        <f>'產業勞工及交通、公用事業之員工'!C66+'公司、行號之員工'!C66+'新聞、文化、公益及合作事業之員工'!C66+'政府機關及公、私立學校之員工'!C66+受僱從事漁業生產之勞動者!C66+職業訓練機構接受訓練者!C66+職業勞工!C66+漁會之甲類會員!C66+自願投保者!C66</f>
        <v>9397608</v>
      </c>
      <c r="D66" s="23">
        <f t="shared" si="0"/>
        <v>207149561274</v>
      </c>
      <c r="E66" s="23">
        <f>'產業勞工及交通、公用事業之員工'!E66+'公司、行號之員工'!E66+'新聞、文化、公益及合作事業之員工'!E66+'政府機關及公、私立學校之員工'!E66+受僱從事漁業生產之勞動者!E66+職業訓練機構接受訓練者!E66+職業勞工!E66+漁會之甲類會員!E66+自願投保者!E66</f>
        <v>200866517007</v>
      </c>
      <c r="F66" s="23">
        <f>'產業勞工及交通、公用事業之員工'!F66+'公司、行號之員工'!F66+'新聞、文化、公益及合作事業之員工'!F66+'政府機關及公、私立學校之員工'!F66+受僱從事漁業生產之勞動者!F66+職業訓練機構接受訓練者!F66+職業勞工!F66+漁會之甲類會員!F66+自願投保者!F66</f>
        <v>6283044267</v>
      </c>
      <c r="G66" s="23">
        <v>28108</v>
      </c>
    </row>
    <row r="67" spans="1:7" s="8" customFormat="1" ht="15" customHeight="1" x14ac:dyDescent="0.25">
      <c r="A67" s="27" t="s">
        <v>68</v>
      </c>
      <c r="B67" s="20">
        <f>'產業勞工及交通、公用事業之員工'!B67+'公司、行號之員工'!B67+'新聞、文化、公益及合作事業之員工'!B67+'政府機關及公、私立學校之員工'!B67+受僱從事漁業生產之勞動者!B67+職業訓練機構接受訓練者!B67+職業勞工!B67+漁會之甲類會員!B67+自願投保者!B67</f>
        <v>503646</v>
      </c>
      <c r="C67" s="20">
        <f>'產業勞工及交通、公用事業之員工'!C67+'公司、行號之員工'!C67+'新聞、文化、公益及合作事業之員工'!C67+'政府機關及公、私立學校之員工'!C67+受僱從事漁業生產之勞動者!C67+職業訓練機構接受訓練者!C67+職業勞工!C67+漁會之甲類會員!C67+自願投保者!C67</f>
        <v>9725761</v>
      </c>
      <c r="D67" s="20">
        <f t="shared" si="0"/>
        <v>234167081572</v>
      </c>
      <c r="E67" s="20">
        <f>'產業勞工及交通、公用事業之員工'!E67+'公司、行號之員工'!E67+'新聞、文化、公益及合作事業之員工'!E67+'政府機關及公、私立學校之員工'!E67+受僱從事漁業生產之勞動者!E67+職業訓練機構接受訓練者!E67+職業勞工!E67+漁會之甲類會員!E67+自願投保者!E67</f>
        <v>227563925044</v>
      </c>
      <c r="F67" s="20">
        <f>'產業勞工及交通、公用事業之員工'!F67+'公司、行號之員工'!F67+'新聞、文化、公益及合作事業之員工'!F67+'政府機關及公、私立學校之員工'!F67+受僱從事漁業生產之勞動者!F67+職業訓練機構接受訓練者!F67+職業勞工!F67+漁會之甲類會員!F67+自願投保者!F67</f>
        <v>6603156528</v>
      </c>
      <c r="G67" s="20">
        <v>28552</v>
      </c>
    </row>
    <row r="68" spans="1:7" s="8" customFormat="1" ht="15" customHeight="1" x14ac:dyDescent="0.25">
      <c r="A68" s="6" t="s">
        <v>69</v>
      </c>
      <c r="B68" s="22">
        <f>'產業勞工及交通、公用事業之員工'!B68+'公司、行號之員工'!B68+'新聞、文化、公益及合作事業之員工'!B68+'政府機關及公、私立學校之員工'!B68+受僱從事漁業生產之勞動者!B68+職業訓練機構接受訓練者!B68+職業勞工!B68+漁會之甲類會員!B68+自願投保者!B68</f>
        <v>508930</v>
      </c>
      <c r="C68" s="23">
        <f>'產業勞工及交通、公用事業之員工'!C68+'公司、行號之員工'!C68+'新聞、文化、公益及合作事業之員工'!C68+'政府機關及公、私立學校之員工'!C68+受僱從事漁業生產之勞動者!C68+職業訓練機構接受訓練者!C68+職業勞工!C68+漁會之甲類會員!C68+自願投保者!C68</f>
        <v>9709511</v>
      </c>
      <c r="D68" s="23">
        <f t="shared" si="0"/>
        <v>260174542544</v>
      </c>
      <c r="E68" s="23">
        <f>'產業勞工及交通、公用事業之員工'!E68+'公司、行號之員工'!E68+'新聞、文化、公益及合作事業之員工'!E68+'政府機關及公、私立學校之員工'!E68+受僱從事漁業生產之勞動者!E68+職業訓練機構接受訓練者!E68+職業勞工!E68+漁會之甲類會員!E68+自願投保者!E68</f>
        <v>253346468153</v>
      </c>
      <c r="F68" s="23">
        <f>'產業勞工及交通、公用事業之員工'!F68+'公司、行號之員工'!F68+'新聞、文化、公益及合作事業之員工'!F68+'政府機關及公、私立學校之員工'!F68+受僱從事漁業生產之勞動者!F68+職業訓練機構接受訓練者!F68+職業勞工!F68+漁會之甲類會員!F68+自願投保者!F68</f>
        <v>6828074391</v>
      </c>
      <c r="G68" s="23">
        <v>29051</v>
      </c>
    </row>
    <row r="69" spans="1:7" s="8" customFormat="1" ht="15" customHeight="1" x14ac:dyDescent="0.25">
      <c r="A69" s="6" t="s">
        <v>70</v>
      </c>
      <c r="B69" s="22">
        <f>'產業勞工及交通、公用事業之員工'!B69+'公司、行號之員工'!B69+'新聞、文化、公益及合作事業之員工'!B69+'政府機關及公、私立學校之員工'!B69+受僱從事漁業生產之勞動者!B69+職業訓練機構接受訓練者!B69+職業勞工!B69+漁會之甲類會員!B69+自願投保者!B69</f>
        <v>517325</v>
      </c>
      <c r="C69" s="23">
        <f>'產業勞工及交通、公用事業之員工'!C69+'公司、行號之員工'!C69+'新聞、文化、公益及合作事業之員工'!C69+'政府機關及公、私立學校之員工'!C69+受僱從事漁業生產之勞動者!C69+職業訓練機構接受訓練者!C69+職業勞工!C69+漁會之甲類會員!C69+自願投保者!C69</f>
        <v>9745794</v>
      </c>
      <c r="D69" s="23">
        <f t="shared" si="0"/>
        <v>276917214039</v>
      </c>
      <c r="E69" s="23">
        <f>'產業勞工及交通、公用事業之員工'!E69+'公司、行號之員工'!E69+'新聞、文化、公益及合作事業之員工'!E69+'政府機關及公、私立學校之員工'!E69+受僱從事漁業生產之勞動者!E69+職業訓練機構接受訓練者!E69+職業勞工!E69+漁會之甲類會員!E69+自願投保者!E69</f>
        <v>269869726309</v>
      </c>
      <c r="F69" s="23">
        <f>'產業勞工及交通、公用事業之員工'!F69+'公司、行號之員工'!F69+'新聞、文化、公益及合作事業之員工'!F69+'政府機關及公、私立學校之員工'!F69+受僱從事漁業生產之勞動者!F69+職業訓練機構接受訓練者!F69+職業勞工!F69+漁會之甲類會員!F69+自願投保者!F69</f>
        <v>7047487730</v>
      </c>
      <c r="G69" s="23">
        <v>29313</v>
      </c>
    </row>
    <row r="70" spans="1:7" s="11" customFormat="1" ht="15" customHeight="1" x14ac:dyDescent="0.25">
      <c r="A70" s="6" t="s">
        <v>71</v>
      </c>
      <c r="B70" s="22">
        <f>'產業勞工及交通、公用事業之員工'!B70+'公司、行號之員工'!B70+'新聞、文化、公益及合作事業之員工'!B70+'政府機關及公、私立學校之員工'!B70+受僱從事漁業生產之勞動者!B70+職業訓練機構接受訓練者!B70+職業勞工!B70+漁會之甲類會員!B70+自願投保者!B70</f>
        <v>527270</v>
      </c>
      <c r="C70" s="23">
        <f>'產業勞工及交通、公用事業之員工'!C70+'公司、行號之員工'!C70+'新聞、文化、公益及合作事業之員工'!C70+'政府機關及公、私立學校之員工'!C70+受僱從事漁業生產之勞動者!C70+職業訓練機構接受訓練者!C70+職業勞工!C70+漁會之甲類會員!C70+自願投保者!C70</f>
        <v>9920361</v>
      </c>
      <c r="D70" s="23">
        <f t="shared" si="0"/>
        <v>300775007924</v>
      </c>
      <c r="E70" s="23">
        <f>'產業勞工及交通、公用事業之員工'!E70+'公司、行號之員工'!E70+'新聞、文化、公益及合作事業之員工'!E70+'政府機關及公、私立學校之員工'!E70+受僱從事漁業生產之勞動者!E70+職業訓練機構接受訓練者!E70+職業勞工!E70+漁會之甲類會員!E70+自願投保者!E70</f>
        <v>293607647139</v>
      </c>
      <c r="F70" s="23">
        <f>'產業勞工及交通、公用事業之員工'!F70+'公司、行號之員工'!F70+'新聞、文化、公益及合作事業之員工'!F70+'政府機關及公、私立學校之員工'!F70+受僱從事漁業生產之勞動者!F70+職業訓練機構接受訓練者!F70+職業勞工!F70+漁會之甲類會員!F70+自願投保者!F70</f>
        <v>7167360785</v>
      </c>
      <c r="G70" s="23">
        <v>29595</v>
      </c>
    </row>
    <row r="71" spans="1:7" s="11" customFormat="1" ht="15" customHeight="1" x14ac:dyDescent="0.25">
      <c r="A71" s="6" t="s">
        <v>72</v>
      </c>
      <c r="B71" s="22">
        <f>'產業勞工及交通、公用事業之員工'!B71+'公司、行號之員工'!B71+'新聞、文化、公益及合作事業之員工'!B71+'政府機關及公、私立學校之員工'!B71+受僱從事漁業生產之勞動者!B71+職業訓練機構接受訓練者!B71+職業勞工!B71+漁會之甲類會員!B71+自願投保者!B71</f>
        <v>537221</v>
      </c>
      <c r="C71" s="23">
        <f>'產業勞工及交通、公用事業之員工'!C71+'公司、行號之員工'!C71+'新聞、文化、公益及合作事業之員工'!C71+'政府機關及公、私立學校之員工'!C71+受僱從事漁業生產之勞動者!C71+職業訓練機構接受訓練者!C71+職業勞工!C71+漁會之甲類會員!C71+自願投保者!C71</f>
        <v>10073327</v>
      </c>
      <c r="D71" s="23">
        <f t="shared" ref="D71:D72" si="1">SUM(E71:F71)</f>
        <v>326794816093</v>
      </c>
      <c r="E71" s="23">
        <f>'產業勞工及交通、公用事業之員工'!E71+'公司、行號之員工'!E71+'新聞、文化、公益及合作事業之員工'!E71+'政府機關及公、私立學校之員工'!E71+受僱從事漁業生產之勞動者!E71+職業訓練機構接受訓練者!E71+職業勞工!E71+漁會之甲類會員!E71+自願投保者!E71</f>
        <v>319457032638</v>
      </c>
      <c r="F71" s="23">
        <f>'產業勞工及交通、公用事業之員工'!F71+'公司、行號之員工'!F71+'新聞、文化、公益及合作事業之員工'!F71+'政府機關及公、私立學校之員工'!F71+受僱從事漁業生產之勞動者!F71+職業訓練機構接受訓練者!F71+職業勞工!F71+漁會之甲類會員!F71+自願投保者!F71</f>
        <v>7337783455</v>
      </c>
      <c r="G71" s="23">
        <v>29914</v>
      </c>
    </row>
    <row r="72" spans="1:7" s="11" customFormat="1" ht="15" customHeight="1" x14ac:dyDescent="0.25">
      <c r="A72" s="6" t="s">
        <v>73</v>
      </c>
      <c r="B72" s="22">
        <f>'產業勞工及交通、公用事業之員工'!B72+'公司、行號之員工'!B72+'新聞、文化、公益及合作事業之員工'!B72+'政府機關及公、私立學校之員工'!B72+受僱從事漁業生產之勞動者!B72+職業訓練機構接受訓練者!B72+職業勞工!B72+漁會之甲類會員!B72+自願投保者!B72</f>
        <v>544826</v>
      </c>
      <c r="C72" s="23">
        <f>'產業勞工及交通、公用事業之員工'!C72+'公司、行號之員工'!C72+'新聞、文化、公益及合作事業之員工'!C72+'政府機關及公、私立學校之員工'!C72+受僱從事漁業生產之勞動者!C72+職業訓練機構接受訓練者!C72+職業勞工!C72+漁會之甲類會員!C72+自願投保者!C72</f>
        <v>10165434</v>
      </c>
      <c r="D72" s="23">
        <f t="shared" si="1"/>
        <v>335958686241</v>
      </c>
      <c r="E72" s="23">
        <f>'產業勞工及交通、公用事業之員工'!E72+'公司、行號之員工'!E72+'新聞、文化、公益及合作事業之員工'!E72+'政府機關及公、私立學校之員工'!E72+受僱從事漁業生產之勞動者!E72+職業訓練機構接受訓練者!E72+職業勞工!E72+漁會之甲類會員!E72+自願投保者!E72</f>
        <v>328149337623</v>
      </c>
      <c r="F72" s="23">
        <f>'產業勞工及交通、公用事業之員工'!F72+'公司、行號之員工'!F72+'新聞、文化、公益及合作事業之員工'!F72+'政府機關及公、私立學校之員工'!F72+受僱從事漁業生產之勞動者!F72+職業訓練機構接受訓練者!F72+職業勞工!F72+漁會之甲類會員!F72+自願投保者!F72</f>
        <v>7809348618</v>
      </c>
      <c r="G72" s="23">
        <v>30454</v>
      </c>
    </row>
    <row r="73" spans="1:7" s="11" customFormat="1" ht="15" customHeight="1" x14ac:dyDescent="0.25">
      <c r="A73" s="6" t="s">
        <v>92</v>
      </c>
      <c r="B73" s="22">
        <f>'產業勞工及交通、公用事業之員工'!B73+'公司、行號之員工'!B73+'新聞、文化、公益及合作事業之員工'!B73+'政府機關及公、私立學校之員工'!B73+受僱從事漁業生產之勞動者!B73+職業訓練機構接受訓練者!B73+職業勞工!B73+漁會之甲類會員!B73+自願投保者!B73</f>
        <v>553170</v>
      </c>
      <c r="C73" s="23">
        <f>'產業勞工及交通、公用事業之員工'!C73+'公司、行號之員工'!C73+'新聞、文化、公益及合作事業之員工'!C73+'政府機關及公、私立學校之員工'!C73+受僱從事漁業生產之勞動者!C73+職業訓練機構接受訓練者!C73+職業勞工!C73+漁會之甲類會員!C73+自願投保者!C73</f>
        <v>10272071</v>
      </c>
      <c r="D73" s="23">
        <f t="shared" si="0"/>
        <v>363368964095</v>
      </c>
      <c r="E73" s="23">
        <f>'產業勞工及交通、公用事業之員工'!E73+'公司、行號之員工'!E73+'新聞、文化、公益及合作事業之員工'!E73+'政府機關及公、私立學校之員工'!E73+受僱從事漁業生產之勞動者!E73+職業訓練機構接受訓練者!E73+職業勞工!E73+漁會之甲類會員!E73+自願投保者!E73</f>
        <v>355394421671</v>
      </c>
      <c r="F73" s="23">
        <f>'產業勞工及交通、公用事業之員工'!F73+'公司、行號之員工'!F73+'新聞、文化、公益及合作事業之員工'!F73+'政府機關及公、私立學校之員工'!F73+受僱從事漁業生產之勞動者!F73+職業訓練機構接受訓練者!F73+職業勞工!F73+漁會之甲類會員!F73+自願投保者!F73</f>
        <v>7974542424</v>
      </c>
      <c r="G73" s="23">
        <v>31005</v>
      </c>
    </row>
    <row r="74" spans="1:7" s="11" customFormat="1" ht="15" customHeight="1" x14ac:dyDescent="0.25">
      <c r="A74" s="6" t="s">
        <v>94</v>
      </c>
      <c r="B74" s="22">
        <f>'產業勞工及交通、公用事業之員工'!B74+'公司、行號之員工'!B74+'新聞、文化、公益及合作事業之員工'!B74+'政府機關及公、私立學校之員工'!B74+受僱從事漁業生產之勞動者!B74+職業訓練機構接受訓練者!B74+職業勞工!B74+漁會之甲類會員!B74+自願投保者!B74</f>
        <v>561761</v>
      </c>
      <c r="C74" s="23">
        <f>'產業勞工及交通、公用事業之員工'!C74+'公司、行號之員工'!C74+'新聞、文化、公益及合作事業之員工'!C74+'政府機關及公、私立學校之員工'!C74+受僱從事漁業生產之勞動者!C74+職業訓練機構接受訓練者!C74+職業勞工!C74+漁會之甲類會員!C74+自願投保者!C74</f>
        <v>10372358</v>
      </c>
      <c r="D74" s="23">
        <f t="shared" ref="D74" si="2">SUM(E74:F74)</f>
        <v>372425030080</v>
      </c>
      <c r="E74" s="23">
        <f>'產業勞工及交通、公用事業之員工'!E74+'公司、行號之員工'!E74+'新聞、文化、公益及合作事業之員工'!E74+'政府機關及公、私立學校之員工'!E74+受僱從事漁業生產之勞動者!E74+職業訓練機構接受訓練者!E74+職業勞工!E74+漁會之甲類會員!E74+自願投保者!E74</f>
        <v>364269910401</v>
      </c>
      <c r="F74" s="23">
        <f>'產業勞工及交通、公用事業之員工'!F74+'公司、行號之員工'!F74+'新聞、文化、公益及合作事業之員工'!F74+'政府機關及公、私立學校之員工'!F74+受僱從事漁業生產之勞動者!F74+職業訓練機構接受訓練者!F74+職業勞工!F74+漁會之甲類會員!F74+自願投保者!F74</f>
        <v>8155119679</v>
      </c>
      <c r="G74" s="23">
        <v>31514</v>
      </c>
    </row>
    <row r="75" spans="1:7" s="11" customFormat="1" ht="15" customHeight="1" x14ac:dyDescent="0.25">
      <c r="A75" s="6" t="s">
        <v>99</v>
      </c>
      <c r="B75" s="22">
        <f>'產業勞工及交通、公用事業之員工'!B75+'公司、行號之員工'!B75+'新聞、文化、公益及合作事業之員工'!B75+'政府機關及公、私立學校之員工'!B75+受僱從事漁業生產之勞動者!B75+職業訓練機構接受訓練者!B75+職業勞工!B75+漁會之甲類會員!B75+自願投保者!B75</f>
        <v>569671</v>
      </c>
      <c r="C75" s="23">
        <f>'產業勞工及交通、公用事業之員工'!C75+'公司、行號之員工'!C75+'新聞、文化、公益及合作事業之員工'!C75+'政府機關及公、私立學校之員工'!C75+受僱從事漁業生產之勞動者!C75+職業訓練機構接受訓練者!C75+職業勞工!C75+漁會之甲類會員!C75+自願投保者!C75</f>
        <v>10468846</v>
      </c>
      <c r="D75" s="23">
        <f t="shared" ref="D75" si="3">SUM(E75:F75)</f>
        <v>400801466529</v>
      </c>
      <c r="E75" s="23">
        <f>'產業勞工及交通、公用事業之員工'!E75+'公司、行號之員工'!E75+'新聞、文化、公益及合作事業之員工'!E75+'政府機關及公、私立學校之員工'!E75+受僱從事漁業生產之勞動者!E75+職業訓練機構接受訓練者!E75+職業勞工!E75+漁會之甲類會員!E75+自願投保者!E75</f>
        <v>392919057690</v>
      </c>
      <c r="F75" s="23">
        <f>'產業勞工及交通、公用事業之員工'!F75+'公司、行號之員工'!F75+'新聞、文化、公益及合作事業之員工'!F75+'政府機關及公、私立學校之員工'!F75+受僱從事漁業生產之勞動者!F75+職業訓練機構接受訓練者!F75+職業勞工!F75+漁會之甲類會員!F75+自願投保者!F75</f>
        <v>7882408839</v>
      </c>
      <c r="G75" s="23">
        <v>32099</v>
      </c>
    </row>
    <row r="76" spans="1:7" s="11" customFormat="1" ht="15" customHeight="1" x14ac:dyDescent="0.25">
      <c r="A76" s="6" t="s">
        <v>104</v>
      </c>
      <c r="B76" s="22">
        <f>'產業勞工及交通、公用事業之員工'!B76+'公司、行號之員工'!B76+'新聞、文化、公益及合作事業之員工'!B76+'政府機關及公、私立學校之員工'!B76+受僱從事漁業生產之勞動者!B76+職業訓練機構接受訓練者!B76+職業勞工!B76+漁會之甲類會員!B76+自願投保者!B76</f>
        <v>578445</v>
      </c>
      <c r="C76" s="23">
        <f>'產業勞工及交通、公用事業之員工'!C76+'公司、行號之員工'!C76+'新聞、文化、公益及合作事業之員工'!C76+'政府機關及公、私立學校之員工'!C76+受僱從事漁業生產之勞動者!C76+職業訓練機構接受訓練者!C76+職業勞工!C76+漁會之甲類會員!C76+自願投保者!C76</f>
        <v>10554945</v>
      </c>
      <c r="D76" s="23">
        <f t="shared" ref="D76:D78" si="4">SUM(E76:F76)</f>
        <v>408174633764</v>
      </c>
      <c r="E76" s="23">
        <f>'產業勞工及交通、公用事業之員工'!E76+'公司、行號之員工'!E76+'新聞、文化、公益及合作事業之員工'!E76+'政府機關及公、私立學校之員工'!E76+受僱從事漁業生產之勞動者!E76+職業訓練機構接受訓練者!E76+職業勞工!E76+漁會之甲類會員!E76+自願投保者!E76</f>
        <v>400162188711</v>
      </c>
      <c r="F76" s="23">
        <f>'產業勞工及交通、公用事業之員工'!F76+'公司、行號之員工'!F76+'新聞、文化、公益及合作事業之員工'!F76+'政府機關及公、私立學校之員工'!F76+受僱從事漁業生產之勞動者!F76+職業訓練機構接受訓練者!F76+職業勞工!F76+漁會之甲類會員!F76+自願投保者!F76</f>
        <v>8012445053</v>
      </c>
      <c r="G76" s="23">
        <v>32526</v>
      </c>
    </row>
    <row r="77" spans="1:7" s="11" customFormat="1" ht="15" customHeight="1" x14ac:dyDescent="0.25">
      <c r="A77" s="30" t="s">
        <v>106</v>
      </c>
      <c r="B77" s="22">
        <f>'產業勞工及交通、公用事業之員工'!B77+'公司、行號之員工'!B77+'新聞、文化、公益及合作事業之員工'!B77+'政府機關及公、私立學校之員工'!B77+受僱從事漁業生產之勞動者!B77+職業訓練機構接受訓練者!B77+職業勞工!B77+漁會之甲類會員!B77+自願投保者!B77</f>
        <v>590097</v>
      </c>
      <c r="C77" s="23">
        <f>'產業勞工及交通、公用事業之員工'!C77+'公司、行號之員工'!C77+'新聞、文化、公益及合作事業之員工'!C77+'政府機關及公、私立學校之員工'!C77+受僱從事漁業生產之勞動者!C77+職業訓練機構接受訓練者!C77+職業勞工!C77+漁會之甲類會員!C77+自願投保者!C77</f>
        <v>10741647</v>
      </c>
      <c r="D77" s="23">
        <f t="shared" ref="D77" si="5">SUM(E77:F77)</f>
        <v>435715154606</v>
      </c>
      <c r="E77" s="23">
        <f>'產業勞工及交通、公用事業之員工'!E77+'公司、行號之員工'!E77+'新聞、文化、公益及合作事業之員工'!E77+'政府機關及公、私立學校之員工'!E77+受僱從事漁業生產之勞動者!E77+職業訓練機構接受訓練者!E77+職業勞工!E77+漁會之甲類會員!E77+自願投保者!E77</f>
        <v>427551269762</v>
      </c>
      <c r="F77" s="23">
        <f>'產業勞工及交通、公用事業之員工'!F77+'公司、行號之員工'!F77+'新聞、文化、公益及合作事業之員工'!F77+'政府機關及公、私立學校之員工'!F77+受僱從事漁業生產之勞動者!F77+職業訓練機構接受訓練者!F77+職業勞工!F77+漁會之甲類會員!F77+自願投保者!F77</f>
        <v>8163884844</v>
      </c>
      <c r="G77" s="20">
        <v>32758</v>
      </c>
    </row>
    <row r="78" spans="1:7" s="11" customFormat="1" ht="15" customHeight="1" x14ac:dyDescent="0.25">
      <c r="A78" s="32" t="s">
        <v>107</v>
      </c>
      <c r="B78" s="16">
        <f>'產業勞工及交通、公用事業之員工'!B78+'公司、行號之員工'!B78+'新聞、文化、公益及合作事業之員工'!B78+'政府機關及公、私立學校之員工'!B78+受僱從事漁業生產之勞動者!B78+職業訓練機構接受訓練者!B78+職業勞工!B78+漁會之甲類會員!B78+自願投保者!B78</f>
        <v>593217</v>
      </c>
      <c r="C78" s="17">
        <f>'產業勞工及交通、公用事業之員工'!C78+'公司、行號之員工'!C78+'新聞、文化、公益及合作事業之員工'!C78+'政府機關及公、私立學校之員工'!C78+受僱從事漁業生產之勞動者!C78+職業訓練機構接受訓練者!C78+職業勞工!C78+漁會之甲類會員!C78+自願投保者!C78</f>
        <v>10430272</v>
      </c>
      <c r="D78" s="17">
        <f t="shared" si="4"/>
        <v>445505613997</v>
      </c>
      <c r="E78" s="17">
        <f>'產業勞工及交通、公用事業之員工'!E78+'公司、行號之員工'!E78+'新聞、文化、公益及合作事業之員工'!E78+'政府機關及公、私立學校之員工'!E78+受僱從事漁業生產之勞動者!E78+職業訓練機構接受訓練者!E78+職業勞工!E78+漁會之甲類會員!E78+自願投保者!E78</f>
        <v>442805736894</v>
      </c>
      <c r="F78" s="17">
        <f>'產業勞工及交通、公用事業之員工'!F78+'公司、行號之員工'!F78+'新聞、文化、公益及合作事業之員工'!F78+'政府機關及公、私立學校之員工'!F78+受僱從事漁業生產之勞動者!F78+職業訓練機構接受訓練者!F78+職業勞工!F78+漁會之甲類會員!F78+自願投保者!F78</f>
        <v>2699877103</v>
      </c>
      <c r="G78" s="17">
        <v>33618</v>
      </c>
    </row>
    <row r="79" spans="1:7" s="11" customFormat="1" ht="15" customHeight="1" x14ac:dyDescent="0.25">
      <c r="A79" s="6" t="s">
        <v>116</v>
      </c>
      <c r="B79" s="22">
        <f>'產業勞工及交通、公用事業之員工'!B79+'公司、行號之員工'!B79+'新聞、文化、公益及合作事業之員工'!B79+'政府機關及公、私立學校之員工'!B79+受僱從事漁業生產之勞動者!B79+職業訓練機構接受訓練者!B79+職業勞工!B79+漁會之甲類會員!B79+自願投保者!B79</f>
        <v>603101</v>
      </c>
      <c r="C79" s="23">
        <f>'產業勞工及交通、公用事業之員工'!C79+'公司、行號之員工'!C79+'新聞、文化、公益及合作事業之員工'!C79+'政府機關及公、私立學校之員工'!C79+受僱從事漁業生產之勞動者!C79+職業訓練機構接受訓練者!C79+職業勞工!C79+漁會之甲類會員!C79+自願投保者!C79</f>
        <v>10393546</v>
      </c>
      <c r="D79" s="23">
        <f t="shared" ref="D79" si="6">SUM(E79:F79)</f>
        <v>476075743006</v>
      </c>
      <c r="E79" s="23">
        <f>'產業勞工及交通、公用事業之員工'!E79+'公司、行號之員工'!E79+'新聞、文化、公益及合作事業之員工'!E79+'政府機關及公、私立學校之員工'!E79+受僱從事漁業生產之勞動者!E79+職業訓練機構接受訓練者!E79+職業勞工!E79+漁會之甲類會員!E79+自願投保者!E79</f>
        <v>476075743006</v>
      </c>
      <c r="F79" s="23">
        <f>'產業勞工及交通、公用事業之員工'!F79+'公司、行號之員工'!F79+'新聞、文化、公益及合作事業之員工'!F79+'政府機關及公、私立學校之員工'!F79+受僱從事漁業生產之勞動者!F79+職業訓練機構接受訓練者!F79+職業勞工!F79+漁會之甲類會員!F79+自願投保者!F79</f>
        <v>0</v>
      </c>
      <c r="G79" s="23">
        <v>34415</v>
      </c>
    </row>
    <row r="80" spans="1:7" s="11" customFormat="1" ht="15" customHeight="1" x14ac:dyDescent="0.25">
      <c r="A80" s="6" t="s">
        <v>117</v>
      </c>
      <c r="B80" s="22">
        <f>'產業勞工及交通、公用事業之員工'!B80+'公司、行號之員工'!B80+'新聞、文化、公益及合作事業之員工'!B80+'政府機關及公、私立學校之員工'!B80+受僱從事漁業生產之勞動者!B80+職業訓練機構接受訓練者!B80+職業勞工!B80+漁會之甲類會員!B80+自願投保者!B80</f>
        <v>613493</v>
      </c>
      <c r="C80" s="23">
        <f>'產業勞工及交通、公用事業之員工'!C80+'公司、行號之員工'!C80+'新聞、文化、公益及合作事業之員工'!C80+'政府機關及公、私立學校之員工'!C80+受僱從事漁業生產之勞動者!C80+職業訓練機構接受訓練者!C80+職業勞工!C80+漁會之甲類會員!C80+自願投保者!C80</f>
        <v>10479398</v>
      </c>
      <c r="D80" s="23">
        <f t="shared" ref="D80:D81" si="7">SUM(E80:F80)</f>
        <v>488128572122</v>
      </c>
      <c r="E80" s="23">
        <f>'產業勞工及交通、公用事業之員工'!E80+'公司、行號之員工'!E80+'新聞、文化、公益及合作事業之員工'!E80+'政府機關及公、私立學校之員工'!E80+受僱從事漁業生產之勞動者!E80+職業訓練機構接受訓練者!E80+職業勞工!E80+漁會之甲類會員!E80+自願投保者!E80+89380850</f>
        <v>488128572122</v>
      </c>
      <c r="F80" s="23">
        <f>'產業勞工及交通、公用事業之員工'!F80+'公司、行號之員工'!F80+'新聞、文化、公益及合作事業之員工'!F80+'政府機關及公、私立學校之員工'!F80+受僱從事漁業生產之勞動者!F80+職業訓練機構接受訓練者!F80+職業勞工!F80+漁會之甲類會員!F80+自願投保者!F80</f>
        <v>0</v>
      </c>
      <c r="G80" s="23">
        <v>35180</v>
      </c>
    </row>
    <row r="81" spans="1:7" s="11" customFormat="1" ht="15" customHeight="1" thickBot="1" x14ac:dyDescent="0.3">
      <c r="A81" s="34" t="s">
        <v>122</v>
      </c>
      <c r="B81" s="35">
        <f>'產業勞工及交通、公用事業之員工'!B81+'公司、行號之員工'!B81+'新聞、文化、公益及合作事業之員工'!B81+'政府機關及公、私立學校之員工'!B81+受僱從事漁業生產之勞動者!B81+職業訓練機構接受訓練者!B81+職業勞工!B81+漁會之甲類會員!B81+自願投保者!B81</f>
        <v>622263</v>
      </c>
      <c r="C81" s="33">
        <f>'產業勞工及交通、公用事業之員工'!C81+'公司、行號之員工'!C81+'新聞、文化、公益及合作事業之員工'!C81+'政府機關及公、私立學校之員工'!C81+受僱從事漁業生產之勞動者!C81+職業訓練機構接受訓練者!C81+職業勞工!C81+漁會之甲類會員!C81+自願投保者!C81</f>
        <v>10481213</v>
      </c>
      <c r="D81" s="33">
        <f t="shared" si="7"/>
        <v>524233220709</v>
      </c>
      <c r="E81" s="33">
        <f>'產業勞工及交通、公用事業之員工'!E81+'公司、行號之員工'!E81+'新聞、文化、公益及合作事業之員工'!E81+'政府機關及公、私立學校之員工'!E81+受僱從事漁業生產之勞動者!E81+職業訓練機構接受訓練者!E81+職業勞工!E81+漁會之甲類會員!E81+自願投保者!E81+3184777</f>
        <v>524233220709</v>
      </c>
      <c r="F81" s="33">
        <f>'產業勞工及交通、公用事業之員工'!F81+'公司、行號之員工'!F81+'新聞、文化、公益及合作事業之員工'!F81+'政府機關及公、私立學校之員工'!F81+受僱從事漁業生產之勞動者!F81+職業訓練機構接受訓練者!F81+職業勞工!F81+漁會之甲類會員!F81+自願投保者!F81</f>
        <v>0</v>
      </c>
      <c r="G81" s="33">
        <v>35943</v>
      </c>
    </row>
    <row r="82" spans="1:7" s="8" customFormat="1" ht="15" customHeight="1" x14ac:dyDescent="0.25">
      <c r="A82" s="12" t="s">
        <v>74</v>
      </c>
      <c r="B82" s="5"/>
      <c r="C82" s="5"/>
      <c r="D82" s="5"/>
      <c r="E82" s="5"/>
      <c r="F82" s="5"/>
      <c r="G82" s="5"/>
    </row>
    <row r="83" spans="1:7" s="8" customFormat="1" ht="15" customHeight="1" x14ac:dyDescent="0.25">
      <c r="A83" s="12" t="s">
        <v>109</v>
      </c>
      <c r="B83" s="28"/>
      <c r="C83" s="28"/>
      <c r="D83" s="28"/>
      <c r="E83" s="28"/>
      <c r="F83" s="28"/>
      <c r="G83" s="28"/>
    </row>
    <row r="84" spans="1:7" s="8" customFormat="1" ht="15" customHeight="1" x14ac:dyDescent="0.25">
      <c r="A84" s="37" t="s">
        <v>113</v>
      </c>
      <c r="B84" s="5"/>
      <c r="C84" s="5"/>
      <c r="D84" s="5"/>
      <c r="E84" s="5"/>
      <c r="F84" s="5"/>
      <c r="G84" s="5"/>
    </row>
    <row r="85" spans="1:7" s="8" customFormat="1" ht="15" customHeight="1" x14ac:dyDescent="0.25">
      <c r="A85" s="38" t="s">
        <v>112</v>
      </c>
      <c r="B85" s="28"/>
      <c r="C85" s="28"/>
      <c r="D85" s="28"/>
      <c r="E85" s="28"/>
      <c r="F85" s="28"/>
      <c r="G85" s="28"/>
    </row>
    <row r="86" spans="1:7" s="8" customFormat="1" ht="15" customHeight="1" x14ac:dyDescent="0.25">
      <c r="A86" s="37" t="s">
        <v>123</v>
      </c>
      <c r="B86" s="36"/>
      <c r="C86" s="36"/>
      <c r="D86" s="36"/>
      <c r="E86" s="36"/>
      <c r="F86" s="36"/>
      <c r="G86" s="36"/>
    </row>
    <row r="87" spans="1:7" s="8" customFormat="1" ht="15" customHeight="1" x14ac:dyDescent="0.25">
      <c r="A87" s="37" t="s">
        <v>124</v>
      </c>
      <c r="B87" s="36"/>
      <c r="C87" s="36"/>
      <c r="D87" s="36"/>
      <c r="E87" s="36"/>
      <c r="F87" s="36"/>
      <c r="G87" s="36"/>
    </row>
    <row r="88" spans="1:7" s="8" customFormat="1" ht="15" customHeight="1" x14ac:dyDescent="0.25">
      <c r="A88" s="41" t="s">
        <v>125</v>
      </c>
      <c r="B88" s="5"/>
      <c r="C88" s="5"/>
      <c r="D88" s="5"/>
      <c r="E88" s="5"/>
      <c r="F88" s="5"/>
      <c r="G88" s="5"/>
    </row>
    <row r="89" spans="1:7" ht="15" customHeight="1" x14ac:dyDescent="0.25">
      <c r="A89" s="37" t="s">
        <v>118</v>
      </c>
    </row>
    <row r="90" spans="1:7" ht="15.75" customHeight="1" x14ac:dyDescent="0.25"/>
    <row r="91" spans="1:7" ht="15.75" customHeight="1" x14ac:dyDescent="0.25">
      <c r="C91" s="31"/>
      <c r="D91" s="31"/>
      <c r="E91" s="31"/>
      <c r="F91" s="31"/>
    </row>
    <row r="92" spans="1:7" ht="15.75" customHeight="1" x14ac:dyDescent="0.25"/>
    <row r="93" spans="1:7" ht="15.75" customHeight="1" x14ac:dyDescent="0.25"/>
    <row r="94" spans="1:7" ht="15.75" customHeight="1" x14ac:dyDescent="0.25"/>
    <row r="95" spans="1:7" ht="15.75" customHeight="1" x14ac:dyDescent="0.25"/>
    <row r="96" spans="1:7"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6.5" customHeight="1" x14ac:dyDescent="0.25"/>
    <row r="118" ht="16.5" customHeight="1" x14ac:dyDescent="0.25"/>
    <row r="119" ht="16.5" customHeight="1" x14ac:dyDescent="0.25"/>
    <row r="120" ht="16.5" customHeight="1" x14ac:dyDescent="0.25"/>
    <row r="121" ht="16.5" customHeight="1" x14ac:dyDescent="0.25"/>
    <row r="122" ht="16.5" customHeight="1" x14ac:dyDescent="0.25"/>
    <row r="123" ht="16.5" customHeight="1" x14ac:dyDescent="0.25"/>
    <row r="124" ht="16.5" customHeight="1" x14ac:dyDescent="0.25"/>
    <row r="125" ht="16.5" customHeight="1" x14ac:dyDescent="0.25"/>
    <row r="126" ht="16.5" customHeight="1" x14ac:dyDescent="0.25"/>
    <row r="127" ht="17.25" customHeight="1" x14ac:dyDescent="0.25"/>
    <row r="128" ht="17.25" customHeight="1" x14ac:dyDescent="0.25"/>
    <row r="129" ht="17.25" customHeight="1" x14ac:dyDescent="0.25"/>
    <row r="130" ht="17.25" customHeight="1" x14ac:dyDescent="0.25"/>
    <row r="131" ht="17.25" customHeight="1" x14ac:dyDescent="0.25"/>
    <row r="132" ht="17.25" customHeight="1" x14ac:dyDescent="0.25"/>
    <row r="133" ht="17.25" customHeight="1" x14ac:dyDescent="0.25"/>
    <row r="134" ht="17.25" customHeight="1" x14ac:dyDescent="0.25"/>
    <row r="135" ht="17.25" customHeight="1" x14ac:dyDescent="0.25"/>
    <row r="136" ht="17.25" customHeight="1" x14ac:dyDescent="0.25"/>
    <row r="137" ht="17.25" customHeight="1" x14ac:dyDescent="0.25"/>
    <row r="138" ht="17.25" customHeight="1" x14ac:dyDescent="0.25"/>
    <row r="139" ht="17.25" customHeight="1" x14ac:dyDescent="0.25"/>
    <row r="140" ht="17.25" customHeight="1" x14ac:dyDescent="0.25"/>
    <row r="141" ht="17.25" customHeight="1" x14ac:dyDescent="0.25"/>
    <row r="142" ht="17.25" customHeight="1" x14ac:dyDescent="0.25"/>
    <row r="143" ht="17.25" customHeight="1" x14ac:dyDescent="0.25"/>
    <row r="144" ht="17.25" customHeight="1" x14ac:dyDescent="0.25"/>
    <row r="145" ht="17.25" customHeight="1" x14ac:dyDescent="0.25"/>
    <row r="146" ht="17.25" customHeight="1" x14ac:dyDescent="0.25"/>
    <row r="147" ht="17.25" customHeight="1" x14ac:dyDescent="0.25"/>
    <row r="148" ht="17.25" customHeight="1" x14ac:dyDescent="0.25"/>
    <row r="149" ht="17.25" customHeight="1" x14ac:dyDescent="0.25"/>
    <row r="150" ht="17.25" customHeight="1" x14ac:dyDescent="0.25"/>
    <row r="151" ht="17.25" customHeight="1" x14ac:dyDescent="0.25"/>
    <row r="152" ht="17.25" customHeight="1" x14ac:dyDescent="0.25"/>
    <row r="153" ht="17.25" customHeight="1" x14ac:dyDescent="0.25"/>
    <row r="154" ht="17.25" customHeight="1" x14ac:dyDescent="0.25"/>
    <row r="155" ht="17.25" customHeight="1" x14ac:dyDescent="0.25"/>
    <row r="156" ht="17.25" customHeight="1" x14ac:dyDescent="0.25"/>
    <row r="157" ht="17.25" customHeight="1" x14ac:dyDescent="0.25"/>
    <row r="158" ht="17.25" customHeight="1" x14ac:dyDescent="0.25"/>
    <row r="159" ht="17.25" customHeight="1" x14ac:dyDescent="0.25"/>
    <row r="160" ht="17.25" customHeight="1" x14ac:dyDescent="0.25"/>
    <row r="161" ht="17.25" customHeight="1" x14ac:dyDescent="0.25"/>
    <row r="162" ht="17.25" customHeight="1" x14ac:dyDescent="0.25"/>
    <row r="163" ht="17.25" customHeight="1" x14ac:dyDescent="0.25"/>
    <row r="164" ht="17.25" customHeight="1" x14ac:dyDescent="0.25"/>
    <row r="165" ht="17.25" customHeight="1" x14ac:dyDescent="0.25"/>
    <row r="166" ht="17.25" customHeight="1" x14ac:dyDescent="0.25"/>
  </sheetData>
  <mergeCells count="6">
    <mergeCell ref="A4:A5"/>
    <mergeCell ref="B4:B5"/>
    <mergeCell ref="C4:C5"/>
    <mergeCell ref="G4:G5"/>
    <mergeCell ref="A1:G1"/>
    <mergeCell ref="D4:F4"/>
  </mergeCells>
  <phoneticPr fontId="1" type="noConversion"/>
  <printOptions horizontalCentered="1"/>
  <pageMargins left="0.70866141732283472" right="0.70866141732283472" top="0.59055118110236227" bottom="0.62992125984251968" header="0.15748031496062992" footer="0.31496062992125984"/>
  <pageSetup paperSize="9" orientation="landscape" verticalDpi="1200" r:id="rId1"/>
  <headerFooter>
    <oddFooter>&amp;C勞保納保-&amp;P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07"/>
  <sheetViews>
    <sheetView view="pageBreakPreview" zoomScaleNormal="100" zoomScaleSheetLayoutView="100" workbookViewId="0">
      <pane xSplit="1" ySplit="5" topLeftCell="B61" activePane="bottomRight" state="frozen"/>
      <selection activeCell="J78" sqref="J78"/>
      <selection pane="topRight" activeCell="J78" sqref="J78"/>
      <selection pane="bottomLeft" activeCell="J78" sqref="J78"/>
      <selection pane="bottomRight" sqref="A1:G1"/>
    </sheetView>
  </sheetViews>
  <sheetFormatPr defaultColWidth="8.875" defaultRowHeight="15.75" x14ac:dyDescent="0.25"/>
  <cols>
    <col min="1" max="1" width="15.25" style="3" customWidth="1"/>
    <col min="2" max="3" width="15.25" style="1" customWidth="1"/>
    <col min="4" max="6" width="16.25" style="1" customWidth="1"/>
    <col min="7" max="7" width="15.25" style="1" customWidth="1"/>
    <col min="8" max="16384" width="8.875" style="3"/>
  </cols>
  <sheetData>
    <row r="1" spans="1:7" ht="18.95" customHeight="1" x14ac:dyDescent="0.25">
      <c r="A1" s="46" t="s">
        <v>84</v>
      </c>
      <c r="B1" s="47"/>
      <c r="C1" s="47"/>
      <c r="D1" s="47"/>
      <c r="E1" s="47"/>
      <c r="F1" s="47"/>
      <c r="G1" s="47"/>
    </row>
    <row r="2" spans="1:7" s="8" customFormat="1" ht="18.95" customHeight="1" x14ac:dyDescent="0.25">
      <c r="A2" s="51" t="s">
        <v>108</v>
      </c>
      <c r="B2" s="52"/>
      <c r="C2" s="52"/>
      <c r="D2" s="52"/>
      <c r="E2" s="52"/>
      <c r="F2" s="52"/>
      <c r="G2" s="52"/>
    </row>
    <row r="3" spans="1:7" s="8" customFormat="1" ht="18.95" customHeight="1" thickBot="1" x14ac:dyDescent="0.3">
      <c r="A3" s="4"/>
      <c r="B3" s="15"/>
      <c r="C3" s="4"/>
      <c r="D3" s="40" t="s">
        <v>121</v>
      </c>
      <c r="E3" s="4"/>
      <c r="F3" s="6"/>
      <c r="G3" s="7" t="str">
        <f>總計!G3</f>
        <v>單位：個、人、新台幣元</v>
      </c>
    </row>
    <row r="4" spans="1:7" s="8" customFormat="1" ht="19.5" customHeight="1" x14ac:dyDescent="0.25">
      <c r="A4" s="42" t="s">
        <v>0</v>
      </c>
      <c r="B4" s="42" t="s">
        <v>1</v>
      </c>
      <c r="C4" s="42" t="s">
        <v>2</v>
      </c>
      <c r="D4" s="48" t="s">
        <v>3</v>
      </c>
      <c r="E4" s="49"/>
      <c r="F4" s="50"/>
      <c r="G4" s="44" t="s">
        <v>4</v>
      </c>
    </row>
    <row r="5" spans="1:7" s="8" customFormat="1" ht="19.5" customHeight="1" x14ac:dyDescent="0.25">
      <c r="A5" s="43"/>
      <c r="B5" s="43"/>
      <c r="C5" s="43"/>
      <c r="D5" s="9" t="s">
        <v>5</v>
      </c>
      <c r="E5" s="10" t="s">
        <v>6</v>
      </c>
      <c r="F5" s="10" t="s">
        <v>110</v>
      </c>
      <c r="G5" s="45"/>
    </row>
    <row r="6" spans="1:7" s="8" customFormat="1" ht="14.85" customHeight="1" x14ac:dyDescent="0.25">
      <c r="A6" s="25" t="s">
        <v>7</v>
      </c>
      <c r="B6" s="23">
        <v>554</v>
      </c>
      <c r="C6" s="23">
        <v>128625</v>
      </c>
      <c r="D6" s="23">
        <v>4289172.5599999996</v>
      </c>
      <c r="E6" s="18" t="s">
        <v>97</v>
      </c>
      <c r="F6" s="18" t="s">
        <v>97</v>
      </c>
      <c r="G6" s="18" t="s">
        <v>97</v>
      </c>
    </row>
    <row r="7" spans="1:7" s="8" customFormat="1" ht="14.85" customHeight="1" x14ac:dyDescent="0.25">
      <c r="A7" s="25" t="s">
        <v>8</v>
      </c>
      <c r="B7" s="23">
        <v>885</v>
      </c>
      <c r="C7" s="23">
        <v>159131</v>
      </c>
      <c r="D7" s="23">
        <v>8656401.3000000007</v>
      </c>
      <c r="E7" s="18" t="s">
        <v>97</v>
      </c>
      <c r="F7" s="18" t="s">
        <v>97</v>
      </c>
      <c r="G7" s="18" t="s">
        <v>97</v>
      </c>
    </row>
    <row r="8" spans="1:7" s="8" customFormat="1" ht="14.85" customHeight="1" x14ac:dyDescent="0.25">
      <c r="A8" s="26" t="s">
        <v>9</v>
      </c>
      <c r="B8" s="17">
        <v>1166</v>
      </c>
      <c r="C8" s="17">
        <v>185631</v>
      </c>
      <c r="D8" s="17">
        <v>13723790.890000001</v>
      </c>
      <c r="E8" s="21" t="s">
        <v>97</v>
      </c>
      <c r="F8" s="21" t="s">
        <v>97</v>
      </c>
      <c r="G8" s="21" t="s">
        <v>97</v>
      </c>
    </row>
    <row r="9" spans="1:7" s="8" customFormat="1" ht="14.85" customHeight="1" x14ac:dyDescent="0.25">
      <c r="A9" s="25" t="s">
        <v>10</v>
      </c>
      <c r="B9" s="23">
        <v>1241</v>
      </c>
      <c r="C9" s="23">
        <v>195591</v>
      </c>
      <c r="D9" s="23">
        <v>18202331.43</v>
      </c>
      <c r="E9" s="18" t="s">
        <v>97</v>
      </c>
      <c r="F9" s="18" t="s">
        <v>97</v>
      </c>
      <c r="G9" s="18" t="s">
        <v>97</v>
      </c>
    </row>
    <row r="10" spans="1:7" s="8" customFormat="1" ht="14.85" customHeight="1" x14ac:dyDescent="0.25">
      <c r="A10" s="25" t="s">
        <v>11</v>
      </c>
      <c r="B10" s="23">
        <v>1252</v>
      </c>
      <c r="C10" s="23">
        <v>191924</v>
      </c>
      <c r="D10" s="23">
        <v>21985087.390000001</v>
      </c>
      <c r="E10" s="18" t="s">
        <v>97</v>
      </c>
      <c r="F10" s="18" t="s">
        <v>97</v>
      </c>
      <c r="G10" s="18" t="s">
        <v>97</v>
      </c>
    </row>
    <row r="11" spans="1:7" s="8" customFormat="1" ht="14.85" customHeight="1" x14ac:dyDescent="0.25">
      <c r="A11" s="25" t="s">
        <v>12</v>
      </c>
      <c r="B11" s="23">
        <v>1316</v>
      </c>
      <c r="C11" s="23">
        <v>211030</v>
      </c>
      <c r="D11" s="23">
        <v>25641633.57</v>
      </c>
      <c r="E11" s="18" t="s">
        <v>97</v>
      </c>
      <c r="F11" s="18" t="s">
        <v>97</v>
      </c>
      <c r="G11" s="18" t="s">
        <v>97</v>
      </c>
    </row>
    <row r="12" spans="1:7" s="8" customFormat="1" ht="14.85" customHeight="1" x14ac:dyDescent="0.25">
      <c r="A12" s="25" t="s">
        <v>13</v>
      </c>
      <c r="B12" s="23">
        <v>1415</v>
      </c>
      <c r="C12" s="23">
        <v>234924</v>
      </c>
      <c r="D12" s="23">
        <v>39964456.770000003</v>
      </c>
      <c r="E12" s="18" t="s">
        <v>97</v>
      </c>
      <c r="F12" s="18" t="s">
        <v>97</v>
      </c>
      <c r="G12" s="18" t="s">
        <v>97</v>
      </c>
    </row>
    <row r="13" spans="1:7" s="8" customFormat="1" ht="14.85" customHeight="1" x14ac:dyDescent="0.25">
      <c r="A13" s="25" t="s">
        <v>14</v>
      </c>
      <c r="B13" s="23">
        <v>1546</v>
      </c>
      <c r="C13" s="23">
        <v>259031</v>
      </c>
      <c r="D13" s="23">
        <v>57802147.57</v>
      </c>
      <c r="E13" s="18" t="s">
        <v>97</v>
      </c>
      <c r="F13" s="18" t="s">
        <v>97</v>
      </c>
      <c r="G13" s="18" t="s">
        <v>97</v>
      </c>
    </row>
    <row r="14" spans="1:7" s="8" customFormat="1" ht="14.85" customHeight="1" x14ac:dyDescent="0.25">
      <c r="A14" s="25" t="s">
        <v>15</v>
      </c>
      <c r="B14" s="23">
        <v>1610</v>
      </c>
      <c r="C14" s="23">
        <v>267346</v>
      </c>
      <c r="D14" s="23">
        <v>63510525.710000001</v>
      </c>
      <c r="E14" s="18" t="s">
        <v>97</v>
      </c>
      <c r="F14" s="18" t="s">
        <v>97</v>
      </c>
      <c r="G14" s="18" t="s">
        <v>97</v>
      </c>
    </row>
    <row r="15" spans="1:7" s="8" customFormat="1" ht="14.85" customHeight="1" x14ac:dyDescent="0.25">
      <c r="A15" s="25" t="s">
        <v>16</v>
      </c>
      <c r="B15" s="23">
        <v>1675</v>
      </c>
      <c r="C15" s="23">
        <v>280771</v>
      </c>
      <c r="D15" s="23">
        <v>68115294.849999994</v>
      </c>
      <c r="E15" s="18" t="s">
        <v>97</v>
      </c>
      <c r="F15" s="18" t="s">
        <v>97</v>
      </c>
      <c r="G15" s="18" t="s">
        <v>97</v>
      </c>
    </row>
    <row r="16" spans="1:7" s="8" customFormat="1" ht="14.85" customHeight="1" x14ac:dyDescent="0.25">
      <c r="A16" s="25" t="s">
        <v>17</v>
      </c>
      <c r="B16" s="23">
        <v>1736</v>
      </c>
      <c r="C16" s="23">
        <v>308658</v>
      </c>
      <c r="D16" s="23">
        <v>77010226.310000002</v>
      </c>
      <c r="E16" s="18" t="s">
        <v>97</v>
      </c>
      <c r="F16" s="18" t="s">
        <v>97</v>
      </c>
      <c r="G16" s="18" t="s">
        <v>97</v>
      </c>
    </row>
    <row r="17" spans="1:7" s="8" customFormat="1" ht="14.85" customHeight="1" x14ac:dyDescent="0.25">
      <c r="A17" s="27" t="s">
        <v>18</v>
      </c>
      <c r="B17" s="20">
        <v>1907</v>
      </c>
      <c r="C17" s="20">
        <v>319194</v>
      </c>
      <c r="D17" s="20">
        <v>100324636.28</v>
      </c>
      <c r="E17" s="24" t="s">
        <v>97</v>
      </c>
      <c r="F17" s="24" t="s">
        <v>97</v>
      </c>
      <c r="G17" s="20">
        <v>674.58</v>
      </c>
    </row>
    <row r="18" spans="1:7" s="8" customFormat="1" ht="14.85" customHeight="1" x14ac:dyDescent="0.25">
      <c r="A18" s="25" t="s">
        <v>19</v>
      </c>
      <c r="B18" s="23">
        <v>2239</v>
      </c>
      <c r="C18" s="23">
        <v>339434</v>
      </c>
      <c r="D18" s="23">
        <v>110951212.95999999</v>
      </c>
      <c r="E18" s="18" t="s">
        <v>97</v>
      </c>
      <c r="F18" s="18" t="s">
        <v>97</v>
      </c>
      <c r="G18" s="23">
        <v>715.19</v>
      </c>
    </row>
    <row r="19" spans="1:7" s="8" customFormat="1" ht="14.85" customHeight="1" x14ac:dyDescent="0.25">
      <c r="A19" s="25" t="s">
        <v>20</v>
      </c>
      <c r="B19" s="23">
        <v>2298</v>
      </c>
      <c r="C19" s="23">
        <v>345826</v>
      </c>
      <c r="D19" s="23">
        <v>121700783.04000001</v>
      </c>
      <c r="E19" s="18" t="s">
        <v>97</v>
      </c>
      <c r="F19" s="18" t="s">
        <v>97</v>
      </c>
      <c r="G19" s="23">
        <v>754.69</v>
      </c>
    </row>
    <row r="20" spans="1:7" s="8" customFormat="1" ht="14.85" customHeight="1" x14ac:dyDescent="0.25">
      <c r="A20" s="25" t="s">
        <v>21</v>
      </c>
      <c r="B20" s="23">
        <v>2518</v>
      </c>
      <c r="C20" s="23">
        <v>365225</v>
      </c>
      <c r="D20" s="23">
        <v>131977639.41</v>
      </c>
      <c r="E20" s="18" t="s">
        <v>97</v>
      </c>
      <c r="F20" s="18" t="s">
        <v>97</v>
      </c>
      <c r="G20" s="23">
        <v>787.55</v>
      </c>
    </row>
    <row r="21" spans="1:7" s="8" customFormat="1" ht="14.85" customHeight="1" x14ac:dyDescent="0.25">
      <c r="A21" s="25" t="s">
        <v>22</v>
      </c>
      <c r="B21" s="23">
        <v>2812</v>
      </c>
      <c r="C21" s="23">
        <v>408640</v>
      </c>
      <c r="D21" s="23">
        <v>154925431.09999999</v>
      </c>
      <c r="E21" s="18" t="s">
        <v>97</v>
      </c>
      <c r="F21" s="18" t="s">
        <v>97</v>
      </c>
      <c r="G21" s="23">
        <v>839.81</v>
      </c>
    </row>
    <row r="22" spans="1:7" s="8" customFormat="1" ht="14.85" customHeight="1" x14ac:dyDescent="0.25">
      <c r="A22" s="25" t="s">
        <v>23</v>
      </c>
      <c r="B22" s="23">
        <v>3071</v>
      </c>
      <c r="C22" s="23">
        <v>443296</v>
      </c>
      <c r="D22" s="23">
        <v>174846766.25999999</v>
      </c>
      <c r="E22" s="18" t="s">
        <v>97</v>
      </c>
      <c r="F22" s="18" t="s">
        <v>97</v>
      </c>
      <c r="G22" s="23">
        <v>865.28</v>
      </c>
    </row>
    <row r="23" spans="1:7" s="8" customFormat="1" ht="14.85" customHeight="1" x14ac:dyDescent="0.25">
      <c r="A23" s="25" t="s">
        <v>24</v>
      </c>
      <c r="B23" s="23">
        <v>3300</v>
      </c>
      <c r="C23" s="23">
        <v>486577</v>
      </c>
      <c r="D23" s="23">
        <v>197676238.36000001</v>
      </c>
      <c r="E23" s="18" t="s">
        <v>97</v>
      </c>
      <c r="F23" s="18" t="s">
        <v>97</v>
      </c>
      <c r="G23" s="23">
        <v>900.22</v>
      </c>
    </row>
    <row r="24" spans="1:7" s="8" customFormat="1" ht="14.85" customHeight="1" x14ac:dyDescent="0.25">
      <c r="A24" s="25" t="s">
        <v>25</v>
      </c>
      <c r="B24" s="23">
        <v>3603</v>
      </c>
      <c r="C24" s="23">
        <v>536559</v>
      </c>
      <c r="D24" s="23">
        <v>247699306.41999999</v>
      </c>
      <c r="E24" s="18" t="s">
        <v>97</v>
      </c>
      <c r="F24" s="18" t="s">
        <v>97</v>
      </c>
      <c r="G24" s="23">
        <v>1016.79</v>
      </c>
    </row>
    <row r="25" spans="1:7" s="8" customFormat="1" ht="14.85" customHeight="1" x14ac:dyDescent="0.25">
      <c r="A25" s="25" t="s">
        <v>26</v>
      </c>
      <c r="B25" s="23">
        <v>3944</v>
      </c>
      <c r="C25" s="23">
        <v>601957</v>
      </c>
      <c r="D25" s="23">
        <v>293543574.30000001</v>
      </c>
      <c r="E25" s="18" t="s">
        <v>97</v>
      </c>
      <c r="F25" s="18" t="s">
        <v>97</v>
      </c>
      <c r="G25" s="23">
        <v>1082.58</v>
      </c>
    </row>
    <row r="26" spans="1:7" s="8" customFormat="1" ht="14.85" customHeight="1" x14ac:dyDescent="0.25">
      <c r="A26" s="25" t="s">
        <v>27</v>
      </c>
      <c r="B26" s="23">
        <v>4556</v>
      </c>
      <c r="C26" s="23">
        <v>673466</v>
      </c>
      <c r="D26" s="23">
        <v>737950285.10000002</v>
      </c>
      <c r="E26" s="18" t="s">
        <v>97</v>
      </c>
      <c r="F26" s="18" t="s">
        <v>97</v>
      </c>
      <c r="G26" s="23">
        <v>1212.83</v>
      </c>
    </row>
    <row r="27" spans="1:7" s="8" customFormat="1" ht="14.85" customHeight="1" x14ac:dyDescent="0.25">
      <c r="A27" s="25" t="s">
        <v>28</v>
      </c>
      <c r="B27" s="23">
        <v>5117</v>
      </c>
      <c r="C27" s="23">
        <v>752490</v>
      </c>
      <c r="D27" s="23">
        <v>878017336.20000005</v>
      </c>
      <c r="E27" s="18" t="s">
        <v>97</v>
      </c>
      <c r="F27" s="18" t="s">
        <v>97</v>
      </c>
      <c r="G27" s="23">
        <v>1297.1600000000001</v>
      </c>
    </row>
    <row r="28" spans="1:7" s="8" customFormat="1" ht="14.85" customHeight="1" x14ac:dyDescent="0.25">
      <c r="A28" s="26" t="s">
        <v>29</v>
      </c>
      <c r="B28" s="17">
        <v>5888</v>
      </c>
      <c r="C28" s="17">
        <v>854739</v>
      </c>
      <c r="D28" s="17">
        <v>1034713808.8</v>
      </c>
      <c r="E28" s="21" t="s">
        <v>97</v>
      </c>
      <c r="F28" s="21" t="s">
        <v>97</v>
      </c>
      <c r="G28" s="17">
        <v>1363.71</v>
      </c>
    </row>
    <row r="29" spans="1:7" s="8" customFormat="1" ht="14.85" customHeight="1" x14ac:dyDescent="0.25">
      <c r="A29" s="25" t="s">
        <v>30</v>
      </c>
      <c r="B29" s="23">
        <v>7521</v>
      </c>
      <c r="C29" s="23">
        <v>1041499</v>
      </c>
      <c r="D29" s="23">
        <v>1353432396.9000001</v>
      </c>
      <c r="E29" s="18" t="s">
        <v>97</v>
      </c>
      <c r="F29" s="18" t="s">
        <v>97</v>
      </c>
      <c r="G29" s="23">
        <v>1505.58</v>
      </c>
    </row>
    <row r="30" spans="1:7" s="8" customFormat="1" ht="14.85" customHeight="1" x14ac:dyDescent="0.25">
      <c r="A30" s="25" t="s">
        <v>31</v>
      </c>
      <c r="B30" s="23">
        <v>8711</v>
      </c>
      <c r="C30" s="23">
        <v>1034057</v>
      </c>
      <c r="D30" s="23">
        <v>1857176878.9000001</v>
      </c>
      <c r="E30" s="18" t="s">
        <v>97</v>
      </c>
      <c r="F30" s="18" t="s">
        <v>97</v>
      </c>
      <c r="G30" s="23">
        <v>1840.97</v>
      </c>
    </row>
    <row r="31" spans="1:7" s="8" customFormat="1" ht="14.85" customHeight="1" x14ac:dyDescent="0.25">
      <c r="A31" s="25" t="s">
        <v>32</v>
      </c>
      <c r="B31" s="23">
        <v>10593</v>
      </c>
      <c r="C31" s="23">
        <v>1133520</v>
      </c>
      <c r="D31" s="23">
        <v>2426976859.5999999</v>
      </c>
      <c r="E31" s="18" t="s">
        <v>97</v>
      </c>
      <c r="F31" s="18" t="s">
        <v>97</v>
      </c>
      <c r="G31" s="23">
        <v>2397.67</v>
      </c>
    </row>
    <row r="32" spans="1:7" s="8" customFormat="1" ht="14.85" customHeight="1" x14ac:dyDescent="0.25">
      <c r="A32" s="25" t="s">
        <v>33</v>
      </c>
      <c r="B32" s="23">
        <v>12596</v>
      </c>
      <c r="C32" s="23">
        <v>1279893</v>
      </c>
      <c r="D32" s="23">
        <v>3158865116.5</v>
      </c>
      <c r="E32" s="18" t="s">
        <v>97</v>
      </c>
      <c r="F32" s="18" t="s">
        <v>97</v>
      </c>
      <c r="G32" s="23">
        <v>2730.96</v>
      </c>
    </row>
    <row r="33" spans="1:7" s="8" customFormat="1" ht="14.85" customHeight="1" x14ac:dyDescent="0.25">
      <c r="A33" s="25" t="s">
        <v>34</v>
      </c>
      <c r="B33" s="23">
        <v>14149</v>
      </c>
      <c r="C33" s="23">
        <v>1392619</v>
      </c>
      <c r="D33" s="23">
        <v>3923199825.3000002</v>
      </c>
      <c r="E33" s="18" t="s">
        <v>97</v>
      </c>
      <c r="F33" s="18" t="s">
        <v>97</v>
      </c>
      <c r="G33" s="23">
        <v>3089.8</v>
      </c>
    </row>
    <row r="34" spans="1:7" s="8" customFormat="1" ht="14.85" customHeight="1" x14ac:dyDescent="0.25">
      <c r="A34" s="25" t="s">
        <v>35</v>
      </c>
      <c r="B34" s="23">
        <v>16136</v>
      </c>
      <c r="C34" s="23">
        <v>1522486</v>
      </c>
      <c r="D34" s="23">
        <v>4739622188.8000002</v>
      </c>
      <c r="E34" s="18" t="s">
        <v>97</v>
      </c>
      <c r="F34" s="18" t="s">
        <v>97</v>
      </c>
      <c r="G34" s="23">
        <v>3424.38</v>
      </c>
    </row>
    <row r="35" spans="1:7" s="8" customFormat="1" ht="15" customHeight="1" x14ac:dyDescent="0.25">
      <c r="A35" s="25" t="s">
        <v>36</v>
      </c>
      <c r="B35" s="23">
        <v>18823</v>
      </c>
      <c r="C35" s="23">
        <v>1632707</v>
      </c>
      <c r="D35" s="23">
        <v>5741543071.8999996</v>
      </c>
      <c r="E35" s="18" t="s">
        <v>97</v>
      </c>
      <c r="F35" s="18" t="s">
        <v>97</v>
      </c>
      <c r="G35" s="23">
        <v>3848.64</v>
      </c>
    </row>
    <row r="36" spans="1:7" s="8" customFormat="1" ht="15" customHeight="1" x14ac:dyDescent="0.25">
      <c r="A36" s="25" t="s">
        <v>37</v>
      </c>
      <c r="B36" s="23">
        <v>22892</v>
      </c>
      <c r="C36" s="23">
        <v>1749632</v>
      </c>
      <c r="D36" s="23">
        <f t="shared" ref="D36:D72" si="0">SUM(E36:F36)</f>
        <v>7612968211</v>
      </c>
      <c r="E36" s="23">
        <v>6630963942</v>
      </c>
      <c r="F36" s="23">
        <v>982004269</v>
      </c>
      <c r="G36" s="23">
        <v>4717.92</v>
      </c>
    </row>
    <row r="37" spans="1:7" s="8" customFormat="1" ht="15" customHeight="1" x14ac:dyDescent="0.25">
      <c r="A37" s="27" t="s">
        <v>38</v>
      </c>
      <c r="B37" s="20">
        <v>27480</v>
      </c>
      <c r="C37" s="20">
        <v>1853740</v>
      </c>
      <c r="D37" s="20">
        <f t="shared" si="0"/>
        <v>9626179981</v>
      </c>
      <c r="E37" s="20">
        <v>8378874217</v>
      </c>
      <c r="F37" s="20">
        <v>1247305764</v>
      </c>
      <c r="G37" s="20">
        <v>5586.92</v>
      </c>
    </row>
    <row r="38" spans="1:7" s="8" customFormat="1" ht="15" customHeight="1" x14ac:dyDescent="0.25">
      <c r="A38" s="25" t="s">
        <v>39</v>
      </c>
      <c r="B38" s="23">
        <v>30830</v>
      </c>
      <c r="C38" s="23">
        <v>1868859</v>
      </c>
      <c r="D38" s="23">
        <f t="shared" si="0"/>
        <v>10646093528</v>
      </c>
      <c r="E38" s="23">
        <v>9271071459</v>
      </c>
      <c r="F38" s="23">
        <v>1375022069</v>
      </c>
      <c r="G38" s="23">
        <v>5995.1</v>
      </c>
    </row>
    <row r="39" spans="1:7" s="8" customFormat="1" ht="15" customHeight="1" x14ac:dyDescent="0.25">
      <c r="A39" s="25" t="s">
        <v>40</v>
      </c>
      <c r="B39" s="23">
        <v>36092</v>
      </c>
      <c r="C39" s="23">
        <v>2065196</v>
      </c>
      <c r="D39" s="23">
        <f t="shared" si="0"/>
        <v>12480422923</v>
      </c>
      <c r="E39" s="23">
        <v>11180852965</v>
      </c>
      <c r="F39" s="23">
        <v>1299569958</v>
      </c>
      <c r="G39" s="23">
        <v>6833.5</v>
      </c>
    </row>
    <row r="40" spans="1:7" s="8" customFormat="1" ht="15" customHeight="1" x14ac:dyDescent="0.25">
      <c r="A40" s="25" t="s">
        <v>41</v>
      </c>
      <c r="B40" s="23">
        <v>43094</v>
      </c>
      <c r="C40" s="23">
        <v>2206577</v>
      </c>
      <c r="D40" s="23">
        <f t="shared" si="0"/>
        <v>15442433627</v>
      </c>
      <c r="E40" s="23">
        <v>13886716646</v>
      </c>
      <c r="F40" s="23">
        <v>1555716981</v>
      </c>
      <c r="G40" s="23">
        <v>7724.81</v>
      </c>
    </row>
    <row r="41" spans="1:7" s="8" customFormat="1" ht="15" customHeight="1" x14ac:dyDescent="0.25">
      <c r="A41" s="25" t="s">
        <v>42</v>
      </c>
      <c r="B41" s="23">
        <v>49259</v>
      </c>
      <c r="C41" s="23">
        <v>2258006</v>
      </c>
      <c r="D41" s="23">
        <f t="shared" si="0"/>
        <v>17315007007</v>
      </c>
      <c r="E41" s="23">
        <v>15562876461</v>
      </c>
      <c r="F41" s="23">
        <v>1752130546</v>
      </c>
      <c r="G41" s="23">
        <v>8383.2800000000007</v>
      </c>
    </row>
    <row r="42" spans="1:7" s="8" customFormat="1" ht="15" customHeight="1" x14ac:dyDescent="0.25">
      <c r="A42" s="25" t="s">
        <v>43</v>
      </c>
      <c r="B42" s="23">
        <v>59345</v>
      </c>
      <c r="C42" s="23">
        <v>2551250</v>
      </c>
      <c r="D42" s="23">
        <f t="shared" si="0"/>
        <v>19127793402</v>
      </c>
      <c r="E42" s="23">
        <v>17212446939</v>
      </c>
      <c r="F42" s="23">
        <v>1915346463</v>
      </c>
      <c r="G42" s="23">
        <v>8589</v>
      </c>
    </row>
    <row r="43" spans="1:7" s="8" customFormat="1" ht="15" customHeight="1" x14ac:dyDescent="0.25">
      <c r="A43" s="25" t="s">
        <v>44</v>
      </c>
      <c r="B43" s="23">
        <v>73290</v>
      </c>
      <c r="C43" s="23">
        <v>2730936</v>
      </c>
      <c r="D43" s="23">
        <f t="shared" si="0"/>
        <v>22171850485</v>
      </c>
      <c r="E43" s="23">
        <v>19995115035</v>
      </c>
      <c r="F43" s="23">
        <v>2176735450</v>
      </c>
      <c r="G43" s="23">
        <v>9039.69</v>
      </c>
    </row>
    <row r="44" spans="1:7" s="8" customFormat="1" ht="15" customHeight="1" x14ac:dyDescent="0.25">
      <c r="A44" s="25" t="s">
        <v>45</v>
      </c>
      <c r="B44" s="23">
        <v>90988</v>
      </c>
      <c r="C44" s="23">
        <v>2837930</v>
      </c>
      <c r="D44" s="23">
        <f t="shared" si="0"/>
        <v>25561091672</v>
      </c>
      <c r="E44" s="23">
        <v>23072035460</v>
      </c>
      <c r="F44" s="23">
        <v>2489056212</v>
      </c>
      <c r="G44" s="23">
        <v>9858.58</v>
      </c>
    </row>
    <row r="45" spans="1:7" s="8" customFormat="1" ht="15" customHeight="1" x14ac:dyDescent="0.25">
      <c r="A45" s="25" t="s">
        <v>46</v>
      </c>
      <c r="B45" s="23">
        <v>103161</v>
      </c>
      <c r="C45" s="23">
        <v>2825286</v>
      </c>
      <c r="D45" s="23">
        <f t="shared" si="0"/>
        <v>29776791575</v>
      </c>
      <c r="E45" s="23">
        <v>26903798464</v>
      </c>
      <c r="F45" s="23">
        <v>2872993111</v>
      </c>
      <c r="G45" s="23">
        <v>11333.34</v>
      </c>
    </row>
    <row r="46" spans="1:7" s="8" customFormat="1" ht="15" customHeight="1" x14ac:dyDescent="0.25">
      <c r="A46" s="25" t="s">
        <v>47</v>
      </c>
      <c r="B46" s="23">
        <v>108963</v>
      </c>
      <c r="C46" s="23">
        <v>2758716</v>
      </c>
      <c r="D46" s="23">
        <f t="shared" si="0"/>
        <v>32125453457</v>
      </c>
      <c r="E46" s="23">
        <v>29408999206</v>
      </c>
      <c r="F46" s="23">
        <v>2716454251</v>
      </c>
      <c r="G46" s="23">
        <v>12720.72</v>
      </c>
    </row>
    <row r="47" spans="1:7" s="8" customFormat="1" ht="15" customHeight="1" x14ac:dyDescent="0.25">
      <c r="A47" s="27" t="s">
        <v>48</v>
      </c>
      <c r="B47" s="23">
        <v>116367</v>
      </c>
      <c r="C47" s="23">
        <v>2803937</v>
      </c>
      <c r="D47" s="23">
        <f t="shared" si="0"/>
        <v>36093601189</v>
      </c>
      <c r="E47" s="23">
        <v>33024116141</v>
      </c>
      <c r="F47" s="23">
        <v>3069485048</v>
      </c>
      <c r="G47" s="23">
        <v>14240.56</v>
      </c>
    </row>
    <row r="48" spans="1:7" s="8" customFormat="1" ht="15" customHeight="1" x14ac:dyDescent="0.25">
      <c r="A48" s="25" t="s">
        <v>49</v>
      </c>
      <c r="B48" s="17">
        <v>123825</v>
      </c>
      <c r="C48" s="17">
        <v>2778831</v>
      </c>
      <c r="D48" s="17">
        <f t="shared" si="0"/>
        <v>42335050923</v>
      </c>
      <c r="E48" s="17">
        <v>38693244466</v>
      </c>
      <c r="F48" s="17">
        <v>3641806457</v>
      </c>
      <c r="G48" s="17">
        <v>16566.68</v>
      </c>
    </row>
    <row r="49" spans="1:7" s="8" customFormat="1" ht="15" customHeight="1" x14ac:dyDescent="0.25">
      <c r="A49" s="25" t="s">
        <v>50</v>
      </c>
      <c r="B49" s="23">
        <v>129235</v>
      </c>
      <c r="C49" s="23">
        <v>2792633</v>
      </c>
      <c r="D49" s="23">
        <f t="shared" si="0"/>
        <v>47673625022</v>
      </c>
      <c r="E49" s="23">
        <v>43927348399</v>
      </c>
      <c r="F49" s="23">
        <v>3746276623</v>
      </c>
      <c r="G49" s="23">
        <v>18940.3</v>
      </c>
    </row>
    <row r="50" spans="1:7" s="8" customFormat="1" ht="15" customHeight="1" x14ac:dyDescent="0.25">
      <c r="A50" s="25" t="s">
        <v>51</v>
      </c>
      <c r="B50" s="23">
        <v>133358</v>
      </c>
      <c r="C50" s="23">
        <v>2806647</v>
      </c>
      <c r="D50" s="23">
        <f t="shared" si="0"/>
        <v>51450945217</v>
      </c>
      <c r="E50" s="23">
        <v>47403499387</v>
      </c>
      <c r="F50" s="23">
        <v>4047445830</v>
      </c>
      <c r="G50" s="23">
        <v>20247.64</v>
      </c>
    </row>
    <row r="51" spans="1:7" s="8" customFormat="1" ht="15" customHeight="1" x14ac:dyDescent="0.25">
      <c r="A51" s="25" t="s">
        <v>52</v>
      </c>
      <c r="B51" s="23">
        <v>129214</v>
      </c>
      <c r="C51" s="23">
        <v>2575268</v>
      </c>
      <c r="D51" s="23">
        <f t="shared" si="0"/>
        <v>49362124388</v>
      </c>
      <c r="E51" s="23">
        <v>45266130859</v>
      </c>
      <c r="F51" s="23">
        <v>4095993529</v>
      </c>
      <c r="G51" s="23">
        <v>21602.25</v>
      </c>
    </row>
    <row r="52" spans="1:7" s="8" customFormat="1" ht="15" customHeight="1" x14ac:dyDescent="0.25">
      <c r="A52" s="25" t="s">
        <v>53</v>
      </c>
      <c r="B52" s="23">
        <v>124896</v>
      </c>
      <c r="C52" s="23">
        <v>2516610</v>
      </c>
      <c r="D52" s="23">
        <f t="shared" si="0"/>
        <v>48340392368</v>
      </c>
      <c r="E52" s="23">
        <v>44765522728</v>
      </c>
      <c r="F52" s="23">
        <v>3574869640</v>
      </c>
      <c r="G52" s="23">
        <v>22899.98</v>
      </c>
    </row>
    <row r="53" spans="1:7" s="8" customFormat="1" ht="15" customHeight="1" x14ac:dyDescent="0.25">
      <c r="A53" s="25" t="s">
        <v>54</v>
      </c>
      <c r="B53" s="23">
        <v>123116</v>
      </c>
      <c r="C53" s="23">
        <v>2544438</v>
      </c>
      <c r="D53" s="23">
        <f t="shared" si="0"/>
        <v>50826337178</v>
      </c>
      <c r="E53" s="23">
        <v>47149580687</v>
      </c>
      <c r="F53" s="23">
        <v>3676756491</v>
      </c>
      <c r="G53" s="23">
        <v>24036.22</v>
      </c>
    </row>
    <row r="54" spans="1:7" s="8" customFormat="1" ht="15" customHeight="1" x14ac:dyDescent="0.25">
      <c r="A54" s="25" t="s">
        <v>55</v>
      </c>
      <c r="B54" s="23">
        <v>121827</v>
      </c>
      <c r="C54" s="23">
        <v>2535369</v>
      </c>
      <c r="D54" s="23">
        <f t="shared" si="0"/>
        <v>53976476022</v>
      </c>
      <c r="E54" s="23">
        <v>50187995488</v>
      </c>
      <c r="F54" s="23">
        <v>3788480534</v>
      </c>
      <c r="G54" s="23">
        <v>25408.76</v>
      </c>
    </row>
    <row r="55" spans="1:7" s="8" customFormat="1" ht="15" customHeight="1" x14ac:dyDescent="0.25">
      <c r="A55" s="25" t="s">
        <v>56</v>
      </c>
      <c r="B55" s="23">
        <v>120654</v>
      </c>
      <c r="C55" s="23">
        <v>2569517</v>
      </c>
      <c r="D55" s="23">
        <f t="shared" si="0"/>
        <v>53965785318</v>
      </c>
      <c r="E55" s="23">
        <v>50641464711</v>
      </c>
      <c r="F55" s="23">
        <v>3324320607</v>
      </c>
      <c r="G55" s="23">
        <v>26240.01</v>
      </c>
    </row>
    <row r="56" spans="1:7" s="8" customFormat="1" ht="15" customHeight="1" x14ac:dyDescent="0.25">
      <c r="A56" s="25" t="s">
        <v>57</v>
      </c>
      <c r="B56" s="23">
        <v>120075</v>
      </c>
      <c r="C56" s="23">
        <v>2592368</v>
      </c>
      <c r="D56" s="23">
        <f t="shared" si="0"/>
        <v>56482794633</v>
      </c>
      <c r="E56" s="23">
        <v>53055820845</v>
      </c>
      <c r="F56" s="23">
        <v>3426973788</v>
      </c>
      <c r="G56" s="23">
        <v>26915</v>
      </c>
    </row>
    <row r="57" spans="1:7" s="8" customFormat="1" ht="15" customHeight="1" x14ac:dyDescent="0.25">
      <c r="A57" s="27" t="s">
        <v>58</v>
      </c>
      <c r="B57" s="20">
        <v>117507</v>
      </c>
      <c r="C57" s="20">
        <v>2413724</v>
      </c>
      <c r="D57" s="20">
        <f t="shared" si="0"/>
        <v>55653287049</v>
      </c>
      <c r="E57" s="20">
        <v>52303631446</v>
      </c>
      <c r="F57" s="20">
        <v>3349655603</v>
      </c>
      <c r="G57" s="20">
        <v>27533</v>
      </c>
    </row>
    <row r="58" spans="1:7" s="8" customFormat="1" ht="15" customHeight="1" x14ac:dyDescent="0.25">
      <c r="A58" s="25" t="s">
        <v>59</v>
      </c>
      <c r="B58" s="23">
        <v>115821</v>
      </c>
      <c r="C58" s="23">
        <v>2423541</v>
      </c>
      <c r="D58" s="23">
        <f t="shared" si="0"/>
        <v>54236511601</v>
      </c>
      <c r="E58" s="23">
        <v>51096453204</v>
      </c>
      <c r="F58" s="23">
        <v>3140058397</v>
      </c>
      <c r="G58" s="23">
        <v>27744</v>
      </c>
    </row>
    <row r="59" spans="1:7" s="8" customFormat="1" ht="15" customHeight="1" x14ac:dyDescent="0.25">
      <c r="A59" s="25" t="s">
        <v>60</v>
      </c>
      <c r="B59" s="23">
        <v>115244</v>
      </c>
      <c r="C59" s="23">
        <v>2458390</v>
      </c>
      <c r="D59" s="23">
        <f t="shared" si="0"/>
        <v>47738078888</v>
      </c>
      <c r="E59" s="23">
        <v>44592897001</v>
      </c>
      <c r="F59" s="23">
        <v>3145181887</v>
      </c>
      <c r="G59" s="23">
        <v>27935.77</v>
      </c>
    </row>
    <row r="60" spans="1:7" s="8" customFormat="1" ht="15" customHeight="1" x14ac:dyDescent="0.25">
      <c r="A60" s="25" t="s">
        <v>61</v>
      </c>
      <c r="B60" s="23">
        <v>115352</v>
      </c>
      <c r="C60" s="23">
        <v>2520829</v>
      </c>
      <c r="D60" s="23">
        <f t="shared" si="0"/>
        <v>49313982117</v>
      </c>
      <c r="E60" s="23">
        <v>46092789324</v>
      </c>
      <c r="F60" s="23">
        <v>3221192793</v>
      </c>
      <c r="G60" s="23">
        <v>28117.119999999999</v>
      </c>
    </row>
    <row r="61" spans="1:7" s="8" customFormat="1" ht="15" customHeight="1" x14ac:dyDescent="0.25">
      <c r="A61" s="25" t="s">
        <v>62</v>
      </c>
      <c r="B61" s="23">
        <v>119324</v>
      </c>
      <c r="C61" s="23">
        <v>2519468</v>
      </c>
      <c r="D61" s="23">
        <f t="shared" si="0"/>
        <v>49637525843</v>
      </c>
      <c r="E61" s="23">
        <v>46907080012</v>
      </c>
      <c r="F61" s="23">
        <v>2730445831</v>
      </c>
      <c r="G61" s="23">
        <v>28735.53</v>
      </c>
    </row>
    <row r="62" spans="1:7" s="8" customFormat="1" ht="15" customHeight="1" x14ac:dyDescent="0.25">
      <c r="A62" s="25" t="s">
        <v>63</v>
      </c>
      <c r="B62" s="23">
        <v>124308</v>
      </c>
      <c r="C62" s="23">
        <v>2582536</v>
      </c>
      <c r="D62" s="23">
        <f t="shared" si="0"/>
        <v>51894623713</v>
      </c>
      <c r="E62" s="23">
        <v>49055145731</v>
      </c>
      <c r="F62" s="23">
        <v>2839477982</v>
      </c>
      <c r="G62" s="23">
        <v>29510.799999999999</v>
      </c>
    </row>
    <row r="63" spans="1:7" s="8" customFormat="1" ht="15" customHeight="1" x14ac:dyDescent="0.25">
      <c r="A63" s="25" t="s">
        <v>64</v>
      </c>
      <c r="B63" s="23">
        <v>126920</v>
      </c>
      <c r="C63" s="23">
        <v>2611129</v>
      </c>
      <c r="D63" s="23">
        <f t="shared" si="0"/>
        <v>53663582786</v>
      </c>
      <c r="E63" s="23">
        <v>50722891109</v>
      </c>
      <c r="F63" s="23">
        <v>2940691677</v>
      </c>
      <c r="G63" s="23">
        <v>29976</v>
      </c>
    </row>
    <row r="64" spans="1:7" s="8" customFormat="1" ht="15" customHeight="1" x14ac:dyDescent="0.25">
      <c r="A64" s="25" t="s">
        <v>65</v>
      </c>
      <c r="B64" s="23">
        <v>127693</v>
      </c>
      <c r="C64" s="23">
        <v>2519651</v>
      </c>
      <c r="D64" s="23">
        <f t="shared" si="0"/>
        <v>54197584254</v>
      </c>
      <c r="E64" s="23">
        <v>51552419957</v>
      </c>
      <c r="F64" s="23">
        <v>2645164297</v>
      </c>
      <c r="G64" s="23">
        <v>30338</v>
      </c>
    </row>
    <row r="65" spans="1:7" s="8" customFormat="1" ht="15" customHeight="1" x14ac:dyDescent="0.25">
      <c r="A65" s="25" t="s">
        <v>66</v>
      </c>
      <c r="B65" s="23">
        <v>128890</v>
      </c>
      <c r="C65" s="23">
        <v>2496276</v>
      </c>
      <c r="D65" s="23">
        <f t="shared" si="0"/>
        <v>60204565829</v>
      </c>
      <c r="E65" s="23">
        <v>57660731102</v>
      </c>
      <c r="F65" s="23">
        <v>2543834727</v>
      </c>
      <c r="G65" s="23">
        <v>30395</v>
      </c>
    </row>
    <row r="66" spans="1:7" s="8" customFormat="1" ht="15" customHeight="1" x14ac:dyDescent="0.25">
      <c r="A66" s="25" t="s">
        <v>67</v>
      </c>
      <c r="B66" s="23">
        <v>132788</v>
      </c>
      <c r="C66" s="23">
        <v>2668135</v>
      </c>
      <c r="D66" s="23">
        <f t="shared" si="0"/>
        <v>62953312742</v>
      </c>
      <c r="E66" s="23">
        <v>60637726145</v>
      </c>
      <c r="F66" s="23">
        <v>2315586597</v>
      </c>
      <c r="G66" s="23">
        <v>30473</v>
      </c>
    </row>
    <row r="67" spans="1:7" s="8" customFormat="1" ht="15" customHeight="1" x14ac:dyDescent="0.25">
      <c r="A67" s="25" t="s">
        <v>68</v>
      </c>
      <c r="B67" s="23">
        <v>137766</v>
      </c>
      <c r="C67" s="23">
        <v>2773763</v>
      </c>
      <c r="D67" s="23">
        <f t="shared" si="0"/>
        <v>71967623168</v>
      </c>
      <c r="E67" s="23">
        <v>69501509391</v>
      </c>
      <c r="F67" s="23">
        <v>2466113777</v>
      </c>
      <c r="G67" s="23">
        <v>30763</v>
      </c>
    </row>
    <row r="68" spans="1:7" s="8" customFormat="1" ht="15" customHeight="1" x14ac:dyDescent="0.25">
      <c r="A68" s="26" t="s">
        <v>69</v>
      </c>
      <c r="B68" s="17">
        <v>140508</v>
      </c>
      <c r="C68" s="17">
        <v>2811315</v>
      </c>
      <c r="D68" s="17">
        <f t="shared" si="0"/>
        <v>79813428532</v>
      </c>
      <c r="E68" s="17">
        <v>77256832920</v>
      </c>
      <c r="F68" s="17">
        <v>2556595612</v>
      </c>
      <c r="G68" s="17">
        <v>31200</v>
      </c>
    </row>
    <row r="69" spans="1:7" s="8" customFormat="1" ht="15" customHeight="1" x14ac:dyDescent="0.25">
      <c r="A69" s="25" t="s">
        <v>70</v>
      </c>
      <c r="B69" s="23">
        <v>144159</v>
      </c>
      <c r="C69" s="23">
        <v>2895921</v>
      </c>
      <c r="D69" s="23">
        <f t="shared" si="0"/>
        <v>86877110415</v>
      </c>
      <c r="E69" s="23">
        <v>84292802099</v>
      </c>
      <c r="F69" s="23">
        <v>2584308316</v>
      </c>
      <c r="G69" s="23">
        <v>31521</v>
      </c>
    </row>
    <row r="70" spans="1:7" s="11" customFormat="1" ht="15" customHeight="1" x14ac:dyDescent="0.25">
      <c r="A70" s="25" t="s">
        <v>71</v>
      </c>
      <c r="B70" s="23">
        <v>147903</v>
      </c>
      <c r="C70" s="23">
        <v>3000956</v>
      </c>
      <c r="D70" s="23">
        <f t="shared" si="0"/>
        <v>96107631562</v>
      </c>
      <c r="E70" s="23">
        <v>93422804322</v>
      </c>
      <c r="F70" s="23">
        <v>2684827240</v>
      </c>
      <c r="G70" s="23">
        <v>31622</v>
      </c>
    </row>
    <row r="71" spans="1:7" s="11" customFormat="1" ht="15" customHeight="1" x14ac:dyDescent="0.25">
      <c r="A71" s="6" t="s">
        <v>72</v>
      </c>
      <c r="B71" s="22">
        <v>151945</v>
      </c>
      <c r="C71" s="23">
        <v>3060242</v>
      </c>
      <c r="D71" s="23">
        <f t="shared" ref="D71" si="1">SUM(E71:F71)</f>
        <v>105237238887</v>
      </c>
      <c r="E71" s="23">
        <v>102451826271</v>
      </c>
      <c r="F71" s="23">
        <v>2785412616</v>
      </c>
      <c r="G71" s="23">
        <v>31887</v>
      </c>
    </row>
    <row r="72" spans="1:7" s="11" customFormat="1" ht="15" customHeight="1" x14ac:dyDescent="0.25">
      <c r="A72" s="6" t="s">
        <v>73</v>
      </c>
      <c r="B72" s="22">
        <v>154859</v>
      </c>
      <c r="C72" s="23">
        <v>3119516</v>
      </c>
      <c r="D72" s="23">
        <f t="shared" si="0"/>
        <v>108789705741</v>
      </c>
      <c r="E72" s="23">
        <v>105889749224</v>
      </c>
      <c r="F72" s="23">
        <v>2899956517</v>
      </c>
      <c r="G72" s="23">
        <v>32503</v>
      </c>
    </row>
    <row r="73" spans="1:7" s="11" customFormat="1" ht="15" customHeight="1" x14ac:dyDescent="0.25">
      <c r="A73" s="6" t="s">
        <v>93</v>
      </c>
      <c r="B73" s="22">
        <v>157936</v>
      </c>
      <c r="C73" s="23">
        <v>3200976</v>
      </c>
      <c r="D73" s="23">
        <f t="shared" ref="D73" si="2">SUM(E73:F73)</f>
        <v>119213443655</v>
      </c>
      <c r="E73" s="23">
        <v>116194502302</v>
      </c>
      <c r="F73" s="23">
        <v>3018941353</v>
      </c>
      <c r="G73" s="23">
        <v>33065</v>
      </c>
    </row>
    <row r="74" spans="1:7" s="11" customFormat="1" ht="15" customHeight="1" x14ac:dyDescent="0.25">
      <c r="A74" s="6" t="s">
        <v>95</v>
      </c>
      <c r="B74" s="22">
        <v>161607</v>
      </c>
      <c r="C74" s="23">
        <v>3270475</v>
      </c>
      <c r="D74" s="23">
        <f t="shared" ref="D74:D79" si="3">SUM(E74:F74)</f>
        <v>123164636676</v>
      </c>
      <c r="E74" s="23">
        <v>120032965168</v>
      </c>
      <c r="F74" s="23">
        <v>3131671508</v>
      </c>
      <c r="G74" s="23">
        <v>33463</v>
      </c>
    </row>
    <row r="75" spans="1:7" s="11" customFormat="1" ht="15" customHeight="1" x14ac:dyDescent="0.25">
      <c r="A75" s="6" t="s">
        <v>100</v>
      </c>
      <c r="B75" s="22">
        <v>164726</v>
      </c>
      <c r="C75" s="23">
        <v>3313277</v>
      </c>
      <c r="D75" s="23">
        <f t="shared" si="3"/>
        <v>132927371523</v>
      </c>
      <c r="E75" s="23">
        <v>129898317485</v>
      </c>
      <c r="F75" s="23">
        <v>3029054038</v>
      </c>
      <c r="G75" s="23">
        <v>33919</v>
      </c>
    </row>
    <row r="76" spans="1:7" s="11" customFormat="1" ht="15" customHeight="1" x14ac:dyDescent="0.25">
      <c r="A76" s="6" t="s">
        <v>104</v>
      </c>
      <c r="B76" s="22">
        <v>167549</v>
      </c>
      <c r="C76" s="23">
        <v>3339610</v>
      </c>
      <c r="D76" s="23">
        <f t="shared" si="3"/>
        <v>135291339532</v>
      </c>
      <c r="E76" s="23">
        <v>132204604785</v>
      </c>
      <c r="F76" s="23">
        <v>3086734747</v>
      </c>
      <c r="G76" s="23">
        <v>34333</v>
      </c>
    </row>
    <row r="77" spans="1:7" s="11" customFormat="1" ht="15" customHeight="1" x14ac:dyDescent="0.25">
      <c r="A77" s="30" t="s">
        <v>106</v>
      </c>
      <c r="B77" s="19">
        <v>171209</v>
      </c>
      <c r="C77" s="20">
        <v>3399584</v>
      </c>
      <c r="D77" s="20">
        <v>145622298734</v>
      </c>
      <c r="E77" s="20">
        <v>142443618535</v>
      </c>
      <c r="F77" s="20">
        <v>3178680199</v>
      </c>
      <c r="G77" s="20">
        <v>34641</v>
      </c>
    </row>
    <row r="78" spans="1:7" s="11" customFormat="1" ht="15" customHeight="1" x14ac:dyDescent="0.25">
      <c r="A78" s="32" t="s">
        <v>107</v>
      </c>
      <c r="B78" s="16">
        <v>172557</v>
      </c>
      <c r="C78" s="17">
        <v>3313803</v>
      </c>
      <c r="D78" s="17">
        <f t="shared" si="3"/>
        <v>148966691846</v>
      </c>
      <c r="E78" s="17">
        <v>147952544508</v>
      </c>
      <c r="F78" s="17">
        <v>1014147338</v>
      </c>
      <c r="G78" s="17">
        <v>35594</v>
      </c>
    </row>
    <row r="79" spans="1:7" s="8" customFormat="1" ht="15" customHeight="1" x14ac:dyDescent="0.25">
      <c r="A79" s="25" t="s">
        <v>114</v>
      </c>
      <c r="B79" s="22">
        <v>175925</v>
      </c>
      <c r="C79" s="23">
        <v>3296150</v>
      </c>
      <c r="D79" s="23">
        <f t="shared" si="3"/>
        <v>158827023966</v>
      </c>
      <c r="E79" s="23">
        <v>158827023966</v>
      </c>
      <c r="F79" s="23">
        <v>0</v>
      </c>
      <c r="G79" s="23">
        <v>36270</v>
      </c>
    </row>
    <row r="80" spans="1:7" s="8" customFormat="1" ht="15" customHeight="1" x14ac:dyDescent="0.25">
      <c r="A80" s="25" t="s">
        <v>117</v>
      </c>
      <c r="B80" s="22">
        <v>180635</v>
      </c>
      <c r="C80" s="23">
        <v>3353881</v>
      </c>
      <c r="D80" s="23">
        <f t="shared" ref="D80:D81" si="4">SUM(E80:F80)</f>
        <v>162393615696</v>
      </c>
      <c r="E80" s="23">
        <v>162393615696</v>
      </c>
      <c r="F80" s="23">
        <v>0</v>
      </c>
      <c r="G80" s="23">
        <v>36907</v>
      </c>
    </row>
    <row r="81" spans="1:7" s="8" customFormat="1" ht="15" customHeight="1" thickBot="1" x14ac:dyDescent="0.3">
      <c r="A81" s="34" t="s">
        <v>122</v>
      </c>
      <c r="B81" s="33">
        <v>184787</v>
      </c>
      <c r="C81" s="33">
        <v>3405801</v>
      </c>
      <c r="D81" s="33">
        <f t="shared" si="4"/>
        <v>176315337603</v>
      </c>
      <c r="E81" s="33">
        <v>176315337603</v>
      </c>
      <c r="F81" s="33">
        <v>0</v>
      </c>
      <c r="G81" s="33">
        <v>37586</v>
      </c>
    </row>
    <row r="82" spans="1:7" ht="15.75" customHeight="1" x14ac:dyDescent="0.25"/>
    <row r="83" spans="1:7" ht="15.75" customHeight="1" x14ac:dyDescent="0.25"/>
    <row r="84" spans="1:7" ht="15.75" customHeight="1" x14ac:dyDescent="0.25"/>
    <row r="85" spans="1:7" ht="15.75" customHeight="1" x14ac:dyDescent="0.25"/>
    <row r="86" spans="1:7" ht="15.75" customHeight="1" x14ac:dyDescent="0.25"/>
    <row r="87" spans="1:7" ht="15.75" customHeight="1" x14ac:dyDescent="0.25"/>
    <row r="88" spans="1:7" ht="15.75" customHeight="1" x14ac:dyDescent="0.25"/>
    <row r="89" spans="1:7" ht="15.75" customHeight="1" x14ac:dyDescent="0.25"/>
    <row r="90" spans="1:7" ht="15.75" customHeight="1" x14ac:dyDescent="0.25"/>
    <row r="91" spans="1:7" ht="15.75" customHeight="1" x14ac:dyDescent="0.25"/>
    <row r="92" spans="1:7" ht="15.75" customHeight="1" x14ac:dyDescent="0.25"/>
    <row r="93" spans="1:7" ht="15.75" customHeight="1" x14ac:dyDescent="0.25"/>
    <row r="94" spans="1:7" ht="17.25" customHeight="1" x14ac:dyDescent="0.25"/>
    <row r="95" spans="1:7" ht="17.25" customHeight="1" x14ac:dyDescent="0.25"/>
    <row r="96" spans="1:7" ht="17.25" customHeight="1" x14ac:dyDescent="0.25"/>
    <row r="97" ht="17.25" customHeight="1" x14ac:dyDescent="0.25"/>
    <row r="98" ht="17.25" customHeight="1" x14ac:dyDescent="0.25"/>
    <row r="99" ht="17.25" customHeight="1" x14ac:dyDescent="0.25"/>
    <row r="100" ht="17.25" customHeight="1" x14ac:dyDescent="0.25"/>
    <row r="101" ht="17.25" customHeight="1" x14ac:dyDescent="0.25"/>
    <row r="102" ht="17.25" customHeight="1" x14ac:dyDescent="0.25"/>
    <row r="103" ht="17.25" customHeight="1" x14ac:dyDescent="0.25"/>
    <row r="104" ht="17.25" customHeight="1" x14ac:dyDescent="0.25"/>
    <row r="105" ht="17.25" customHeight="1" x14ac:dyDescent="0.25"/>
    <row r="106" ht="17.25" customHeight="1" x14ac:dyDescent="0.25"/>
    <row r="107" ht="17.25" customHeight="1" x14ac:dyDescent="0.25"/>
  </sheetData>
  <mergeCells count="7">
    <mergeCell ref="A1:G1"/>
    <mergeCell ref="B4:B5"/>
    <mergeCell ref="C4:C5"/>
    <mergeCell ref="G4:G5"/>
    <mergeCell ref="A4:A5"/>
    <mergeCell ref="D4:F4"/>
    <mergeCell ref="A2:G2"/>
  </mergeCells>
  <phoneticPr fontId="1" type="noConversion"/>
  <printOptions horizontalCentered="1"/>
  <pageMargins left="0.70866141732283472" right="0.70866141732283472" top="0.59055118110236227" bottom="0.62992125984251968" header="0.15748031496062992" footer="0.31496062992125984"/>
  <pageSetup paperSize="9" orientation="landscape" horizontalDpi="1200" verticalDpi="1200" r:id="rId1"/>
  <headerFooter>
    <oddFooter>&amp;C勞保納保-&amp;P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21"/>
  <sheetViews>
    <sheetView view="pageBreakPreview" zoomScaleNormal="100" zoomScaleSheetLayoutView="100" workbookViewId="0">
      <pane xSplit="1" ySplit="5" topLeftCell="B61" activePane="bottomRight" state="frozen"/>
      <selection activeCell="J78" sqref="J78"/>
      <selection pane="topRight" activeCell="J78" sqref="J78"/>
      <selection pane="bottomLeft" activeCell="J78" sqref="J78"/>
      <selection pane="bottomRight" sqref="A1:G1"/>
    </sheetView>
  </sheetViews>
  <sheetFormatPr defaultColWidth="8.875" defaultRowHeight="15.75" x14ac:dyDescent="0.25"/>
  <cols>
    <col min="1" max="1" width="15.25" style="3" customWidth="1"/>
    <col min="2" max="3" width="15.25" style="1" customWidth="1"/>
    <col min="4" max="6" width="16.25" style="1" customWidth="1"/>
    <col min="7" max="7" width="15.25" style="1" customWidth="1"/>
    <col min="8" max="16384" width="8.875" style="3"/>
  </cols>
  <sheetData>
    <row r="1" spans="1:7" ht="18.95" customHeight="1" x14ac:dyDescent="0.25">
      <c r="A1" s="46" t="s">
        <v>81</v>
      </c>
      <c r="B1" s="47"/>
      <c r="C1" s="47"/>
      <c r="D1" s="47"/>
      <c r="E1" s="47"/>
      <c r="F1" s="47"/>
      <c r="G1" s="47"/>
    </row>
    <row r="2" spans="1:7" s="8" customFormat="1" ht="18.95" customHeight="1" x14ac:dyDescent="0.25">
      <c r="A2" s="51" t="s">
        <v>119</v>
      </c>
      <c r="B2" s="52"/>
      <c r="C2" s="52"/>
      <c r="D2" s="52"/>
      <c r="E2" s="52"/>
      <c r="F2" s="52"/>
      <c r="G2" s="52"/>
    </row>
    <row r="3" spans="1:7" s="8" customFormat="1" ht="18.95" customHeight="1" thickBot="1" x14ac:dyDescent="0.3">
      <c r="A3" s="4"/>
      <c r="B3" s="15"/>
      <c r="C3" s="4"/>
      <c r="D3" s="40" t="s">
        <v>121</v>
      </c>
      <c r="E3" s="4"/>
      <c r="F3" s="6"/>
      <c r="G3" s="7" t="str">
        <f>總計!G3</f>
        <v>單位：個、人、新台幣元</v>
      </c>
    </row>
    <row r="4" spans="1:7" s="8" customFormat="1" ht="19.5" customHeight="1" x14ac:dyDescent="0.25">
      <c r="A4" s="42" t="s">
        <v>0</v>
      </c>
      <c r="B4" s="42" t="s">
        <v>1</v>
      </c>
      <c r="C4" s="42" t="s">
        <v>2</v>
      </c>
      <c r="D4" s="48" t="s">
        <v>3</v>
      </c>
      <c r="E4" s="49"/>
      <c r="F4" s="50"/>
      <c r="G4" s="44" t="s">
        <v>4</v>
      </c>
    </row>
    <row r="5" spans="1:7" s="8" customFormat="1" ht="19.5" customHeight="1" x14ac:dyDescent="0.25">
      <c r="A5" s="43"/>
      <c r="B5" s="43"/>
      <c r="C5" s="43"/>
      <c r="D5" s="9" t="s">
        <v>5</v>
      </c>
      <c r="E5" s="10" t="s">
        <v>6</v>
      </c>
      <c r="F5" s="10" t="s">
        <v>110</v>
      </c>
      <c r="G5" s="45"/>
    </row>
    <row r="6" spans="1:7" s="8" customFormat="1" ht="14.85" customHeight="1" x14ac:dyDescent="0.25">
      <c r="A6" s="25" t="s">
        <v>7</v>
      </c>
      <c r="B6" s="18" t="s">
        <v>97</v>
      </c>
      <c r="C6" s="18" t="s">
        <v>97</v>
      </c>
      <c r="D6" s="18" t="s">
        <v>97</v>
      </c>
      <c r="E6" s="18" t="s">
        <v>97</v>
      </c>
      <c r="F6" s="18" t="s">
        <v>97</v>
      </c>
      <c r="G6" s="18" t="s">
        <v>97</v>
      </c>
    </row>
    <row r="7" spans="1:7" s="8" customFormat="1" ht="14.85" customHeight="1" x14ac:dyDescent="0.25">
      <c r="A7" s="25" t="s">
        <v>8</v>
      </c>
      <c r="B7" s="18" t="s">
        <v>97</v>
      </c>
      <c r="C7" s="18" t="s">
        <v>97</v>
      </c>
      <c r="D7" s="18" t="s">
        <v>97</v>
      </c>
      <c r="E7" s="18" t="s">
        <v>97</v>
      </c>
      <c r="F7" s="18" t="s">
        <v>97</v>
      </c>
      <c r="G7" s="18" t="s">
        <v>97</v>
      </c>
    </row>
    <row r="8" spans="1:7" s="8" customFormat="1" ht="14.85" customHeight="1" x14ac:dyDescent="0.25">
      <c r="A8" s="26" t="s">
        <v>9</v>
      </c>
      <c r="B8" s="21" t="s">
        <v>97</v>
      </c>
      <c r="C8" s="21" t="s">
        <v>97</v>
      </c>
      <c r="D8" s="21" t="s">
        <v>97</v>
      </c>
      <c r="E8" s="21" t="s">
        <v>97</v>
      </c>
      <c r="F8" s="21" t="s">
        <v>97</v>
      </c>
      <c r="G8" s="21" t="s">
        <v>97</v>
      </c>
    </row>
    <row r="9" spans="1:7" s="8" customFormat="1" ht="14.85" customHeight="1" x14ac:dyDescent="0.25">
      <c r="A9" s="25" t="s">
        <v>10</v>
      </c>
      <c r="B9" s="18" t="s">
        <v>97</v>
      </c>
      <c r="C9" s="18" t="s">
        <v>97</v>
      </c>
      <c r="D9" s="18" t="s">
        <v>97</v>
      </c>
      <c r="E9" s="18" t="s">
        <v>97</v>
      </c>
      <c r="F9" s="18" t="s">
        <v>97</v>
      </c>
      <c r="G9" s="18" t="s">
        <v>97</v>
      </c>
    </row>
    <row r="10" spans="1:7" s="8" customFormat="1" ht="14.85" customHeight="1" x14ac:dyDescent="0.25">
      <c r="A10" s="25" t="s">
        <v>11</v>
      </c>
      <c r="B10" s="18" t="s">
        <v>97</v>
      </c>
      <c r="C10" s="18" t="s">
        <v>97</v>
      </c>
      <c r="D10" s="18" t="s">
        <v>97</v>
      </c>
      <c r="E10" s="18" t="s">
        <v>97</v>
      </c>
      <c r="F10" s="18" t="s">
        <v>97</v>
      </c>
      <c r="G10" s="18" t="s">
        <v>97</v>
      </c>
    </row>
    <row r="11" spans="1:7" s="8" customFormat="1" ht="14.85" customHeight="1" x14ac:dyDescent="0.25">
      <c r="A11" s="25" t="s">
        <v>12</v>
      </c>
      <c r="B11" s="18" t="s">
        <v>97</v>
      </c>
      <c r="C11" s="18" t="s">
        <v>97</v>
      </c>
      <c r="D11" s="18" t="s">
        <v>97</v>
      </c>
      <c r="E11" s="18" t="s">
        <v>97</v>
      </c>
      <c r="F11" s="18" t="s">
        <v>97</v>
      </c>
      <c r="G11" s="18" t="s">
        <v>97</v>
      </c>
    </row>
    <row r="12" spans="1:7" s="8" customFormat="1" ht="14.85" customHeight="1" x14ac:dyDescent="0.25">
      <c r="A12" s="25" t="s">
        <v>13</v>
      </c>
      <c r="B12" s="18" t="s">
        <v>97</v>
      </c>
      <c r="C12" s="18" t="s">
        <v>97</v>
      </c>
      <c r="D12" s="18" t="s">
        <v>97</v>
      </c>
      <c r="E12" s="18" t="s">
        <v>97</v>
      </c>
      <c r="F12" s="18" t="s">
        <v>97</v>
      </c>
      <c r="G12" s="18" t="s">
        <v>97</v>
      </c>
    </row>
    <row r="13" spans="1:7" s="8" customFormat="1" ht="14.85" customHeight="1" x14ac:dyDescent="0.25">
      <c r="A13" s="25" t="s">
        <v>14</v>
      </c>
      <c r="B13" s="18" t="s">
        <v>97</v>
      </c>
      <c r="C13" s="18" t="s">
        <v>97</v>
      </c>
      <c r="D13" s="18" t="s">
        <v>97</v>
      </c>
      <c r="E13" s="18" t="s">
        <v>97</v>
      </c>
      <c r="F13" s="18" t="s">
        <v>97</v>
      </c>
      <c r="G13" s="18" t="s">
        <v>97</v>
      </c>
    </row>
    <row r="14" spans="1:7" s="8" customFormat="1" ht="14.85" customHeight="1" x14ac:dyDescent="0.25">
      <c r="A14" s="25" t="s">
        <v>15</v>
      </c>
      <c r="B14" s="18" t="s">
        <v>97</v>
      </c>
      <c r="C14" s="18" t="s">
        <v>97</v>
      </c>
      <c r="D14" s="18" t="s">
        <v>97</v>
      </c>
      <c r="E14" s="18" t="s">
        <v>97</v>
      </c>
      <c r="F14" s="18" t="s">
        <v>97</v>
      </c>
      <c r="G14" s="18" t="s">
        <v>97</v>
      </c>
    </row>
    <row r="15" spans="1:7" s="8" customFormat="1" ht="14.85" customHeight="1" x14ac:dyDescent="0.25">
      <c r="A15" s="25" t="s">
        <v>16</v>
      </c>
      <c r="B15" s="18" t="s">
        <v>97</v>
      </c>
      <c r="C15" s="18" t="s">
        <v>97</v>
      </c>
      <c r="D15" s="18" t="s">
        <v>97</v>
      </c>
      <c r="E15" s="18" t="s">
        <v>97</v>
      </c>
      <c r="F15" s="18" t="s">
        <v>97</v>
      </c>
      <c r="G15" s="18" t="s">
        <v>97</v>
      </c>
    </row>
    <row r="16" spans="1:7" s="8" customFormat="1" ht="14.85" customHeight="1" x14ac:dyDescent="0.25">
      <c r="A16" s="25" t="s">
        <v>17</v>
      </c>
      <c r="B16" s="18" t="s">
        <v>97</v>
      </c>
      <c r="C16" s="18" t="s">
        <v>97</v>
      </c>
      <c r="D16" s="18" t="s">
        <v>97</v>
      </c>
      <c r="E16" s="18" t="s">
        <v>97</v>
      </c>
      <c r="F16" s="18" t="s">
        <v>97</v>
      </c>
      <c r="G16" s="18" t="s">
        <v>97</v>
      </c>
    </row>
    <row r="17" spans="1:7" s="8" customFormat="1" ht="14.85" customHeight="1" x14ac:dyDescent="0.25">
      <c r="A17" s="27" t="s">
        <v>18</v>
      </c>
      <c r="B17" s="24" t="s">
        <v>97</v>
      </c>
      <c r="C17" s="24" t="s">
        <v>97</v>
      </c>
      <c r="D17" s="24" t="s">
        <v>97</v>
      </c>
      <c r="E17" s="24" t="s">
        <v>97</v>
      </c>
      <c r="F17" s="24" t="s">
        <v>97</v>
      </c>
      <c r="G17" s="24" t="s">
        <v>97</v>
      </c>
    </row>
    <row r="18" spans="1:7" s="8" customFormat="1" ht="14.85" customHeight="1" x14ac:dyDescent="0.25">
      <c r="A18" s="25" t="s">
        <v>19</v>
      </c>
      <c r="B18" s="18" t="s">
        <v>97</v>
      </c>
      <c r="C18" s="18" t="s">
        <v>97</v>
      </c>
      <c r="D18" s="18" t="s">
        <v>97</v>
      </c>
      <c r="E18" s="18" t="s">
        <v>97</v>
      </c>
      <c r="F18" s="18" t="s">
        <v>97</v>
      </c>
      <c r="G18" s="18" t="s">
        <v>97</v>
      </c>
    </row>
    <row r="19" spans="1:7" s="8" customFormat="1" ht="14.85" customHeight="1" x14ac:dyDescent="0.25">
      <c r="A19" s="25" t="s">
        <v>20</v>
      </c>
      <c r="B19" s="18" t="s">
        <v>97</v>
      </c>
      <c r="C19" s="18" t="s">
        <v>97</v>
      </c>
      <c r="D19" s="18" t="s">
        <v>97</v>
      </c>
      <c r="E19" s="18" t="s">
        <v>97</v>
      </c>
      <c r="F19" s="18" t="s">
        <v>97</v>
      </c>
      <c r="G19" s="18" t="s">
        <v>97</v>
      </c>
    </row>
    <row r="20" spans="1:7" s="8" customFormat="1" ht="14.85" customHeight="1" x14ac:dyDescent="0.25">
      <c r="A20" s="25" t="s">
        <v>21</v>
      </c>
      <c r="B20" s="18" t="s">
        <v>97</v>
      </c>
      <c r="C20" s="18" t="s">
        <v>97</v>
      </c>
      <c r="D20" s="18" t="s">
        <v>97</v>
      </c>
      <c r="E20" s="18" t="s">
        <v>97</v>
      </c>
      <c r="F20" s="18" t="s">
        <v>97</v>
      </c>
      <c r="G20" s="18" t="s">
        <v>97</v>
      </c>
    </row>
    <row r="21" spans="1:7" s="8" customFormat="1" ht="14.85" customHeight="1" x14ac:dyDescent="0.25">
      <c r="A21" s="25" t="s">
        <v>22</v>
      </c>
      <c r="B21" s="18" t="s">
        <v>97</v>
      </c>
      <c r="C21" s="18" t="s">
        <v>97</v>
      </c>
      <c r="D21" s="18" t="s">
        <v>97</v>
      </c>
      <c r="E21" s="18" t="s">
        <v>97</v>
      </c>
      <c r="F21" s="18" t="s">
        <v>97</v>
      </c>
      <c r="G21" s="18" t="s">
        <v>97</v>
      </c>
    </row>
    <row r="22" spans="1:7" s="8" customFormat="1" ht="14.85" customHeight="1" x14ac:dyDescent="0.25">
      <c r="A22" s="25" t="s">
        <v>23</v>
      </c>
      <c r="B22" s="18" t="s">
        <v>97</v>
      </c>
      <c r="C22" s="18" t="s">
        <v>97</v>
      </c>
      <c r="D22" s="18" t="s">
        <v>97</v>
      </c>
      <c r="E22" s="18" t="s">
        <v>97</v>
      </c>
      <c r="F22" s="18" t="s">
        <v>97</v>
      </c>
      <c r="G22" s="18" t="s">
        <v>97</v>
      </c>
    </row>
    <row r="23" spans="1:7" s="8" customFormat="1" ht="14.85" customHeight="1" x14ac:dyDescent="0.25">
      <c r="A23" s="25" t="s">
        <v>24</v>
      </c>
      <c r="B23" s="18" t="s">
        <v>97</v>
      </c>
      <c r="C23" s="18" t="s">
        <v>97</v>
      </c>
      <c r="D23" s="18" t="s">
        <v>97</v>
      </c>
      <c r="E23" s="18" t="s">
        <v>97</v>
      </c>
      <c r="F23" s="18" t="s">
        <v>97</v>
      </c>
      <c r="G23" s="18" t="s">
        <v>97</v>
      </c>
    </row>
    <row r="24" spans="1:7" s="8" customFormat="1" ht="14.85" customHeight="1" x14ac:dyDescent="0.25">
      <c r="A24" s="25" t="s">
        <v>25</v>
      </c>
      <c r="B24" s="18" t="s">
        <v>97</v>
      </c>
      <c r="C24" s="18" t="s">
        <v>97</v>
      </c>
      <c r="D24" s="18" t="s">
        <v>97</v>
      </c>
      <c r="E24" s="18" t="s">
        <v>97</v>
      </c>
      <c r="F24" s="18" t="s">
        <v>97</v>
      </c>
      <c r="G24" s="18" t="s">
        <v>97</v>
      </c>
    </row>
    <row r="25" spans="1:7" s="8" customFormat="1" ht="14.85" customHeight="1" x14ac:dyDescent="0.25">
      <c r="A25" s="25" t="s">
        <v>26</v>
      </c>
      <c r="B25" s="18" t="s">
        <v>97</v>
      </c>
      <c r="C25" s="18" t="s">
        <v>97</v>
      </c>
      <c r="D25" s="18" t="s">
        <v>97</v>
      </c>
      <c r="E25" s="18" t="s">
        <v>97</v>
      </c>
      <c r="F25" s="18" t="s">
        <v>97</v>
      </c>
      <c r="G25" s="18" t="s">
        <v>97</v>
      </c>
    </row>
    <row r="26" spans="1:7" s="8" customFormat="1" ht="14.85" customHeight="1" x14ac:dyDescent="0.25">
      <c r="A26" s="25" t="s">
        <v>27</v>
      </c>
      <c r="B26" s="23">
        <v>403</v>
      </c>
      <c r="C26" s="23">
        <v>17615</v>
      </c>
      <c r="D26" s="23">
        <v>18969600.300000001</v>
      </c>
      <c r="E26" s="18" t="s">
        <v>97</v>
      </c>
      <c r="F26" s="18" t="s">
        <v>97</v>
      </c>
      <c r="G26" s="23">
        <v>1878.86</v>
      </c>
    </row>
    <row r="27" spans="1:7" s="8" customFormat="1" ht="14.85" customHeight="1" x14ac:dyDescent="0.25">
      <c r="A27" s="25" t="s">
        <v>28</v>
      </c>
      <c r="B27" s="23">
        <v>584</v>
      </c>
      <c r="C27" s="23">
        <v>24958</v>
      </c>
      <c r="D27" s="23">
        <v>40720324.399999999</v>
      </c>
      <c r="E27" s="18" t="s">
        <v>97</v>
      </c>
      <c r="F27" s="18" t="s">
        <v>97</v>
      </c>
      <c r="G27" s="23">
        <v>1928.22</v>
      </c>
    </row>
    <row r="28" spans="1:7" s="8" customFormat="1" ht="14.85" customHeight="1" x14ac:dyDescent="0.25">
      <c r="A28" s="26" t="s">
        <v>29</v>
      </c>
      <c r="B28" s="17">
        <v>747</v>
      </c>
      <c r="C28" s="17">
        <v>30369</v>
      </c>
      <c r="D28" s="17">
        <v>54264901.299999997</v>
      </c>
      <c r="E28" s="21" t="s">
        <v>97</v>
      </c>
      <c r="F28" s="21" t="s">
        <v>97</v>
      </c>
      <c r="G28" s="17">
        <v>2042.31</v>
      </c>
    </row>
    <row r="29" spans="1:7" s="8" customFormat="1" ht="14.85" customHeight="1" x14ac:dyDescent="0.25">
      <c r="A29" s="25" t="s">
        <v>30</v>
      </c>
      <c r="B29" s="23">
        <v>1106</v>
      </c>
      <c r="C29" s="23">
        <v>43599</v>
      </c>
      <c r="D29" s="23">
        <v>77830020.799999997</v>
      </c>
      <c r="E29" s="18" t="s">
        <v>97</v>
      </c>
      <c r="F29" s="18" t="s">
        <v>97</v>
      </c>
      <c r="G29" s="23">
        <v>2191.34</v>
      </c>
    </row>
    <row r="30" spans="1:7" s="8" customFormat="1" ht="14.85" customHeight="1" x14ac:dyDescent="0.25">
      <c r="A30" s="25" t="s">
        <v>31</v>
      </c>
      <c r="B30" s="23">
        <v>1365</v>
      </c>
      <c r="C30" s="23">
        <v>50765</v>
      </c>
      <c r="D30" s="23">
        <v>110513122</v>
      </c>
      <c r="E30" s="18" t="s">
        <v>97</v>
      </c>
      <c r="F30" s="18" t="s">
        <v>97</v>
      </c>
      <c r="G30" s="23">
        <v>2433.58</v>
      </c>
    </row>
    <row r="31" spans="1:7" s="8" customFormat="1" ht="14.85" customHeight="1" x14ac:dyDescent="0.25">
      <c r="A31" s="25" t="s">
        <v>32</v>
      </c>
      <c r="B31" s="23">
        <v>1666</v>
      </c>
      <c r="C31" s="23">
        <v>61379</v>
      </c>
      <c r="D31" s="23">
        <v>169300004.90000001</v>
      </c>
      <c r="E31" s="18" t="s">
        <v>97</v>
      </c>
      <c r="F31" s="18" t="s">
        <v>97</v>
      </c>
      <c r="G31" s="23">
        <v>3170.87</v>
      </c>
    </row>
    <row r="32" spans="1:7" s="8" customFormat="1" ht="14.85" customHeight="1" x14ac:dyDescent="0.25">
      <c r="A32" s="25" t="s">
        <v>33</v>
      </c>
      <c r="B32" s="23">
        <v>2184</v>
      </c>
      <c r="C32" s="23">
        <v>76932</v>
      </c>
      <c r="D32" s="23">
        <v>223698562.69999999</v>
      </c>
      <c r="E32" s="18" t="s">
        <v>97</v>
      </c>
      <c r="F32" s="18" t="s">
        <v>97</v>
      </c>
      <c r="G32" s="23">
        <v>3373.72</v>
      </c>
    </row>
    <row r="33" spans="1:7" s="8" customFormat="1" ht="14.85" customHeight="1" x14ac:dyDescent="0.25">
      <c r="A33" s="25" t="s">
        <v>34</v>
      </c>
      <c r="B33" s="23">
        <v>2791</v>
      </c>
      <c r="C33" s="23">
        <v>97797</v>
      </c>
      <c r="D33" s="23">
        <v>313927394.80000001</v>
      </c>
      <c r="E33" s="18" t="s">
        <v>97</v>
      </c>
      <c r="F33" s="18" t="s">
        <v>97</v>
      </c>
      <c r="G33" s="23">
        <v>3730.42</v>
      </c>
    </row>
    <row r="34" spans="1:7" s="8" customFormat="1" ht="14.85" customHeight="1" x14ac:dyDescent="0.25">
      <c r="A34" s="25" t="s">
        <v>35</v>
      </c>
      <c r="B34" s="23">
        <v>3619</v>
      </c>
      <c r="C34" s="23">
        <v>121105</v>
      </c>
      <c r="D34" s="23">
        <v>416219288.80000001</v>
      </c>
      <c r="E34" s="18" t="s">
        <v>97</v>
      </c>
      <c r="F34" s="18" t="s">
        <v>97</v>
      </c>
      <c r="G34" s="23">
        <v>3979.82</v>
      </c>
    </row>
    <row r="35" spans="1:7" s="8" customFormat="1" ht="15" customHeight="1" x14ac:dyDescent="0.25">
      <c r="A35" s="25" t="s">
        <v>36</v>
      </c>
      <c r="B35" s="23">
        <v>5442</v>
      </c>
      <c r="C35" s="23">
        <v>157397</v>
      </c>
      <c r="D35" s="23">
        <v>562738283</v>
      </c>
      <c r="E35" s="18" t="s">
        <v>97</v>
      </c>
      <c r="F35" s="18" t="s">
        <v>97</v>
      </c>
      <c r="G35" s="23">
        <v>4229.7299999999996</v>
      </c>
    </row>
    <row r="36" spans="1:7" s="8" customFormat="1" ht="15" customHeight="1" x14ac:dyDescent="0.25">
      <c r="A36" s="25" t="s">
        <v>37</v>
      </c>
      <c r="B36" s="23">
        <v>8486</v>
      </c>
      <c r="C36" s="23">
        <v>205365</v>
      </c>
      <c r="D36" s="23">
        <f t="shared" ref="D36:D72" si="0">SUM(E36:F36)</f>
        <v>859658273</v>
      </c>
      <c r="E36" s="23">
        <v>788995863</v>
      </c>
      <c r="F36" s="23">
        <v>70662410</v>
      </c>
      <c r="G36" s="23">
        <v>5153</v>
      </c>
    </row>
    <row r="37" spans="1:7" s="8" customFormat="1" ht="15" customHeight="1" x14ac:dyDescent="0.25">
      <c r="A37" s="27" t="s">
        <v>38</v>
      </c>
      <c r="B37" s="20">
        <v>12214</v>
      </c>
      <c r="C37" s="20">
        <v>258982</v>
      </c>
      <c r="D37" s="20">
        <f t="shared" si="0"/>
        <v>1305913857</v>
      </c>
      <c r="E37" s="20">
        <v>1202278350</v>
      </c>
      <c r="F37" s="20">
        <v>103635507</v>
      </c>
      <c r="G37" s="20">
        <v>6106.38</v>
      </c>
    </row>
    <row r="38" spans="1:7" s="8" customFormat="1" ht="15" customHeight="1" x14ac:dyDescent="0.25">
      <c r="A38" s="25" t="s">
        <v>39</v>
      </c>
      <c r="B38" s="23">
        <v>15978</v>
      </c>
      <c r="C38" s="23">
        <v>304815</v>
      </c>
      <c r="D38" s="23">
        <f t="shared" si="0"/>
        <v>1682415192</v>
      </c>
      <c r="E38" s="23">
        <v>1551406070</v>
      </c>
      <c r="F38" s="23">
        <v>131009122</v>
      </c>
      <c r="G38" s="23">
        <v>6536</v>
      </c>
    </row>
    <row r="39" spans="1:7" s="8" customFormat="1" ht="15" customHeight="1" x14ac:dyDescent="0.25">
      <c r="A39" s="25" t="s">
        <v>40</v>
      </c>
      <c r="B39" s="23">
        <v>20155</v>
      </c>
      <c r="C39" s="23">
        <v>371137</v>
      </c>
      <c r="D39" s="23">
        <f t="shared" si="0"/>
        <v>2128580839</v>
      </c>
      <c r="E39" s="23">
        <v>2003015330</v>
      </c>
      <c r="F39" s="23">
        <v>125565509</v>
      </c>
      <c r="G39" s="23">
        <v>7085.72</v>
      </c>
    </row>
    <row r="40" spans="1:7" s="8" customFormat="1" ht="15" customHeight="1" x14ac:dyDescent="0.25">
      <c r="A40" s="25" t="s">
        <v>41</v>
      </c>
      <c r="B40" s="23">
        <v>26157</v>
      </c>
      <c r="C40" s="23">
        <v>451446</v>
      </c>
      <c r="D40" s="23">
        <f t="shared" si="0"/>
        <v>2896891013</v>
      </c>
      <c r="E40" s="23">
        <v>2732314331</v>
      </c>
      <c r="F40" s="23">
        <v>164576682</v>
      </c>
      <c r="G40" s="23">
        <v>7932.03</v>
      </c>
    </row>
    <row r="41" spans="1:7" s="8" customFormat="1" ht="15" customHeight="1" x14ac:dyDescent="0.25">
      <c r="A41" s="25" t="s">
        <v>42</v>
      </c>
      <c r="B41" s="23">
        <v>32964</v>
      </c>
      <c r="C41" s="23">
        <v>533261</v>
      </c>
      <c r="D41" s="23">
        <f t="shared" si="0"/>
        <v>3663971087</v>
      </c>
      <c r="E41" s="23">
        <v>3461368086</v>
      </c>
      <c r="F41" s="23">
        <v>202603001</v>
      </c>
      <c r="G41" s="23">
        <v>8408.0499999999993</v>
      </c>
    </row>
    <row r="42" spans="1:7" s="8" customFormat="1" ht="15" customHeight="1" x14ac:dyDescent="0.25">
      <c r="A42" s="25" t="s">
        <v>43</v>
      </c>
      <c r="B42" s="23">
        <v>42853</v>
      </c>
      <c r="C42" s="23">
        <v>669038</v>
      </c>
      <c r="D42" s="23">
        <f t="shared" si="0"/>
        <v>4458853300</v>
      </c>
      <c r="E42" s="23">
        <v>4199674221</v>
      </c>
      <c r="F42" s="23">
        <v>259179079</v>
      </c>
      <c r="G42" s="23">
        <v>8508</v>
      </c>
    </row>
    <row r="43" spans="1:7" s="8" customFormat="1" ht="15" customHeight="1" x14ac:dyDescent="0.25">
      <c r="A43" s="25" t="s">
        <v>44</v>
      </c>
      <c r="B43" s="23">
        <v>56063</v>
      </c>
      <c r="C43" s="23">
        <v>851557</v>
      </c>
      <c r="D43" s="23">
        <f t="shared" si="0"/>
        <v>5908710802</v>
      </c>
      <c r="E43" s="23">
        <v>5546168753</v>
      </c>
      <c r="F43" s="23">
        <v>362542049</v>
      </c>
      <c r="G43" s="23">
        <v>8814.51</v>
      </c>
    </row>
    <row r="44" spans="1:7" s="8" customFormat="1" ht="15" customHeight="1" x14ac:dyDescent="0.25">
      <c r="A44" s="25" t="s">
        <v>45</v>
      </c>
      <c r="B44" s="23">
        <v>91306</v>
      </c>
      <c r="C44" s="23">
        <v>1130551</v>
      </c>
      <c r="D44" s="23">
        <f t="shared" si="0"/>
        <v>8409815752</v>
      </c>
      <c r="E44" s="23">
        <v>7899806815</v>
      </c>
      <c r="F44" s="23">
        <v>510008937</v>
      </c>
      <c r="G44" s="23">
        <v>9359.86</v>
      </c>
    </row>
    <row r="45" spans="1:7" s="8" customFormat="1" ht="15" customHeight="1" x14ac:dyDescent="0.25">
      <c r="A45" s="25" t="s">
        <v>46</v>
      </c>
      <c r="B45" s="23">
        <v>114555</v>
      </c>
      <c r="C45" s="23">
        <v>1384189</v>
      </c>
      <c r="D45" s="23">
        <f t="shared" si="0"/>
        <v>12015948697</v>
      </c>
      <c r="E45" s="23">
        <v>11316034873</v>
      </c>
      <c r="F45" s="23">
        <v>699913824</v>
      </c>
      <c r="G45" s="23">
        <v>10747.08</v>
      </c>
    </row>
    <row r="46" spans="1:7" s="8" customFormat="1" ht="15" customHeight="1" x14ac:dyDescent="0.25">
      <c r="A46" s="25" t="s">
        <v>47</v>
      </c>
      <c r="B46" s="23">
        <v>131534</v>
      </c>
      <c r="C46" s="23">
        <v>1531813</v>
      </c>
      <c r="D46" s="23">
        <f t="shared" si="0"/>
        <v>15581562591</v>
      </c>
      <c r="E46" s="23">
        <v>14883061355</v>
      </c>
      <c r="F46" s="23">
        <v>698501236</v>
      </c>
      <c r="G46" s="23">
        <v>12166.19</v>
      </c>
    </row>
    <row r="47" spans="1:7" s="8" customFormat="1" ht="15" customHeight="1" x14ac:dyDescent="0.25">
      <c r="A47" s="27" t="s">
        <v>48</v>
      </c>
      <c r="B47" s="23">
        <v>151213</v>
      </c>
      <c r="C47" s="23">
        <v>1695313</v>
      </c>
      <c r="D47" s="23">
        <f t="shared" si="0"/>
        <v>19079633996</v>
      </c>
      <c r="E47" s="23">
        <v>18212061363</v>
      </c>
      <c r="F47" s="23">
        <v>867572633</v>
      </c>
      <c r="G47" s="23">
        <v>13639.96</v>
      </c>
    </row>
    <row r="48" spans="1:7" s="8" customFormat="1" ht="15" customHeight="1" x14ac:dyDescent="0.25">
      <c r="A48" s="25" t="s">
        <v>49</v>
      </c>
      <c r="B48" s="17">
        <v>179211</v>
      </c>
      <c r="C48" s="17">
        <v>1911196</v>
      </c>
      <c r="D48" s="17">
        <f t="shared" si="0"/>
        <v>24843270713</v>
      </c>
      <c r="E48" s="17">
        <v>23706689793</v>
      </c>
      <c r="F48" s="17">
        <v>1136580920</v>
      </c>
      <c r="G48" s="17">
        <v>15674.25</v>
      </c>
    </row>
    <row r="49" spans="1:7" s="8" customFormat="1" ht="15" customHeight="1" x14ac:dyDescent="0.25">
      <c r="A49" s="25" t="s">
        <v>50</v>
      </c>
      <c r="B49" s="23">
        <v>204261</v>
      </c>
      <c r="C49" s="23">
        <v>2103105</v>
      </c>
      <c r="D49" s="23">
        <f t="shared" si="0"/>
        <v>31567369765</v>
      </c>
      <c r="E49" s="23">
        <v>29794485812</v>
      </c>
      <c r="F49" s="23">
        <v>1772883953</v>
      </c>
      <c r="G49" s="23">
        <v>17783.25</v>
      </c>
    </row>
    <row r="50" spans="1:7" s="8" customFormat="1" ht="15" customHeight="1" x14ac:dyDescent="0.25">
      <c r="A50" s="25" t="s">
        <v>51</v>
      </c>
      <c r="B50" s="23">
        <v>226100</v>
      </c>
      <c r="C50" s="23">
        <v>2274549</v>
      </c>
      <c r="D50" s="23">
        <f t="shared" si="0"/>
        <v>36821924827</v>
      </c>
      <c r="E50" s="23">
        <v>34748867389</v>
      </c>
      <c r="F50" s="23">
        <v>2073057438</v>
      </c>
      <c r="G50" s="23">
        <v>18895.37</v>
      </c>
    </row>
    <row r="51" spans="1:7" s="8" customFormat="1" ht="15" customHeight="1" x14ac:dyDescent="0.25">
      <c r="A51" s="25" t="s">
        <v>52</v>
      </c>
      <c r="B51" s="23">
        <v>218462</v>
      </c>
      <c r="C51" s="23">
        <v>1981601</v>
      </c>
      <c r="D51" s="23">
        <f t="shared" si="0"/>
        <v>35921138806</v>
      </c>
      <c r="E51" s="23">
        <v>33805453060</v>
      </c>
      <c r="F51" s="23">
        <v>2115685746</v>
      </c>
      <c r="G51" s="23">
        <v>20427.259999999998</v>
      </c>
    </row>
    <row r="52" spans="1:7" s="8" customFormat="1" ht="15" customHeight="1" x14ac:dyDescent="0.25">
      <c r="A52" s="25" t="s">
        <v>53</v>
      </c>
      <c r="B52" s="23">
        <v>215400</v>
      </c>
      <c r="C52" s="23">
        <v>1944446</v>
      </c>
      <c r="D52" s="23">
        <f t="shared" si="0"/>
        <v>33925103123</v>
      </c>
      <c r="E52" s="23">
        <v>32708301706</v>
      </c>
      <c r="F52" s="23">
        <v>1216801417</v>
      </c>
      <c r="G52" s="23">
        <v>21798.37</v>
      </c>
    </row>
    <row r="53" spans="1:7" s="8" customFormat="1" ht="15" customHeight="1" x14ac:dyDescent="0.25">
      <c r="A53" s="25" t="s">
        <v>54</v>
      </c>
      <c r="B53" s="23">
        <v>218566</v>
      </c>
      <c r="C53" s="23">
        <v>2015444</v>
      </c>
      <c r="D53" s="23">
        <f t="shared" si="0"/>
        <v>36512468160</v>
      </c>
      <c r="E53" s="23">
        <v>35230281427</v>
      </c>
      <c r="F53" s="23">
        <v>1282186733</v>
      </c>
      <c r="G53" s="23">
        <v>23019.71</v>
      </c>
    </row>
    <row r="54" spans="1:7" s="8" customFormat="1" ht="15" customHeight="1" x14ac:dyDescent="0.25">
      <c r="A54" s="25" t="s">
        <v>55</v>
      </c>
      <c r="B54" s="23">
        <v>222267</v>
      </c>
      <c r="C54" s="23">
        <v>2091027</v>
      </c>
      <c r="D54" s="23">
        <f t="shared" si="0"/>
        <v>40513126450</v>
      </c>
      <c r="E54" s="23">
        <v>39118610548</v>
      </c>
      <c r="F54" s="23">
        <v>1394515902</v>
      </c>
      <c r="G54" s="23">
        <v>24540.54</v>
      </c>
    </row>
    <row r="55" spans="1:7" s="8" customFormat="1" ht="15" customHeight="1" x14ac:dyDescent="0.25">
      <c r="A55" s="25" t="s">
        <v>56</v>
      </c>
      <c r="B55" s="23">
        <v>226897</v>
      </c>
      <c r="C55" s="23">
        <v>2170663</v>
      </c>
      <c r="D55" s="23">
        <f t="shared" si="0"/>
        <v>42132432893</v>
      </c>
      <c r="E55" s="23">
        <v>40736742602</v>
      </c>
      <c r="F55" s="23">
        <v>1395690291</v>
      </c>
      <c r="G55" s="23">
        <v>25431.8</v>
      </c>
    </row>
    <row r="56" spans="1:7" s="8" customFormat="1" ht="15" customHeight="1" x14ac:dyDescent="0.25">
      <c r="A56" s="25" t="s">
        <v>57</v>
      </c>
      <c r="B56" s="23">
        <v>232992</v>
      </c>
      <c r="C56" s="23">
        <v>2293814</v>
      </c>
      <c r="D56" s="23">
        <f t="shared" si="0"/>
        <v>45697866197</v>
      </c>
      <c r="E56" s="23">
        <v>44205227081</v>
      </c>
      <c r="F56" s="23">
        <v>1492639116</v>
      </c>
      <c r="G56" s="23">
        <v>26019</v>
      </c>
    </row>
    <row r="57" spans="1:7" s="8" customFormat="1" ht="15" customHeight="1" x14ac:dyDescent="0.25">
      <c r="A57" s="27" t="s">
        <v>58</v>
      </c>
      <c r="B57" s="20">
        <v>234720</v>
      </c>
      <c r="C57" s="20">
        <v>2267775</v>
      </c>
      <c r="D57" s="20">
        <f t="shared" si="0"/>
        <v>47670538300</v>
      </c>
      <c r="E57" s="20">
        <v>46123986321</v>
      </c>
      <c r="F57" s="20">
        <v>1546551979</v>
      </c>
      <c r="G57" s="20">
        <v>26522</v>
      </c>
    </row>
    <row r="58" spans="1:7" s="8" customFormat="1" ht="15" customHeight="1" x14ac:dyDescent="0.25">
      <c r="A58" s="25" t="s">
        <v>59</v>
      </c>
      <c r="B58" s="23">
        <v>240134</v>
      </c>
      <c r="C58" s="23">
        <v>2322038</v>
      </c>
      <c r="D58" s="23">
        <f t="shared" si="0"/>
        <v>48199595216</v>
      </c>
      <c r="E58" s="23">
        <v>46541400076</v>
      </c>
      <c r="F58" s="23">
        <v>1658195140</v>
      </c>
      <c r="G58" s="23">
        <v>26698</v>
      </c>
    </row>
    <row r="59" spans="1:7" s="8" customFormat="1" ht="15" customHeight="1" x14ac:dyDescent="0.25">
      <c r="A59" s="25" t="s">
        <v>60</v>
      </c>
      <c r="B59" s="23">
        <v>247882</v>
      </c>
      <c r="C59" s="23">
        <v>2446440</v>
      </c>
      <c r="D59" s="23">
        <f t="shared" si="0"/>
        <v>43480850629</v>
      </c>
      <c r="E59" s="23">
        <v>41776615546</v>
      </c>
      <c r="F59" s="23">
        <v>1704235083</v>
      </c>
      <c r="G59" s="23">
        <v>26847.98</v>
      </c>
    </row>
    <row r="60" spans="1:7" s="8" customFormat="1" ht="15" customHeight="1" x14ac:dyDescent="0.25">
      <c r="A60" s="25" t="s">
        <v>61</v>
      </c>
      <c r="B60" s="23">
        <v>260593</v>
      </c>
      <c r="C60" s="23">
        <v>2597543</v>
      </c>
      <c r="D60" s="23">
        <f t="shared" si="0"/>
        <v>46411718781</v>
      </c>
      <c r="E60" s="23">
        <v>44607669433</v>
      </c>
      <c r="F60" s="23">
        <v>1804049348</v>
      </c>
      <c r="G60" s="23">
        <v>26912.240000000002</v>
      </c>
    </row>
    <row r="61" spans="1:7" s="8" customFormat="1" ht="15" customHeight="1" x14ac:dyDescent="0.25">
      <c r="A61" s="25" t="s">
        <v>62</v>
      </c>
      <c r="B61" s="23">
        <v>275980</v>
      </c>
      <c r="C61" s="23">
        <v>2711918</v>
      </c>
      <c r="D61" s="23">
        <f t="shared" si="0"/>
        <v>48911042177</v>
      </c>
      <c r="E61" s="23">
        <v>47280824514</v>
      </c>
      <c r="F61" s="23">
        <v>1630217663</v>
      </c>
      <c r="G61" s="23">
        <v>27241.79</v>
      </c>
    </row>
    <row r="62" spans="1:7" s="8" customFormat="1" ht="15" customHeight="1" x14ac:dyDescent="0.25">
      <c r="A62" s="25" t="s">
        <v>63</v>
      </c>
      <c r="B62" s="23">
        <v>279312</v>
      </c>
      <c r="C62" s="23">
        <v>2720908</v>
      </c>
      <c r="D62" s="23">
        <f t="shared" si="0"/>
        <v>51125638486</v>
      </c>
      <c r="E62" s="23">
        <v>49434611654</v>
      </c>
      <c r="F62" s="23">
        <v>1691026832</v>
      </c>
      <c r="G62" s="23">
        <v>27714.42</v>
      </c>
    </row>
    <row r="63" spans="1:7" s="8" customFormat="1" ht="15" customHeight="1" x14ac:dyDescent="0.25">
      <c r="A63" s="25" t="s">
        <v>64</v>
      </c>
      <c r="B63" s="23">
        <v>280061</v>
      </c>
      <c r="C63" s="23">
        <v>2752489</v>
      </c>
      <c r="D63" s="23">
        <f t="shared" si="0"/>
        <v>52474236687</v>
      </c>
      <c r="E63" s="23">
        <v>50747900245</v>
      </c>
      <c r="F63" s="23">
        <v>1726336442</v>
      </c>
      <c r="G63" s="23">
        <v>28379</v>
      </c>
    </row>
    <row r="64" spans="1:7" s="8" customFormat="1" ht="15" customHeight="1" x14ac:dyDescent="0.25">
      <c r="A64" s="25" t="s">
        <v>65</v>
      </c>
      <c r="B64" s="23">
        <v>279203</v>
      </c>
      <c r="C64" s="23">
        <v>2718637</v>
      </c>
      <c r="D64" s="23">
        <f t="shared" si="0"/>
        <v>53403397495</v>
      </c>
      <c r="E64" s="23">
        <v>51821435668</v>
      </c>
      <c r="F64" s="23">
        <v>1581961827</v>
      </c>
      <c r="G64" s="23">
        <v>28695</v>
      </c>
    </row>
    <row r="65" spans="1:7" s="8" customFormat="1" ht="15" customHeight="1" x14ac:dyDescent="0.25">
      <c r="A65" s="25" t="s">
        <v>66</v>
      </c>
      <c r="B65" s="23">
        <v>282911</v>
      </c>
      <c r="C65" s="23">
        <v>2769638</v>
      </c>
      <c r="D65" s="23">
        <f t="shared" si="0"/>
        <v>61689119673</v>
      </c>
      <c r="E65" s="23">
        <v>60134557780</v>
      </c>
      <c r="F65" s="23">
        <v>1554561893</v>
      </c>
      <c r="G65" s="23">
        <v>28645</v>
      </c>
    </row>
    <row r="66" spans="1:7" s="8" customFormat="1" ht="15" customHeight="1" x14ac:dyDescent="0.25">
      <c r="A66" s="25" t="s">
        <v>67</v>
      </c>
      <c r="B66" s="23">
        <v>290247</v>
      </c>
      <c r="C66" s="23">
        <v>2921141</v>
      </c>
      <c r="D66" s="23">
        <f t="shared" si="0"/>
        <v>64533155154</v>
      </c>
      <c r="E66" s="23">
        <v>62902946358</v>
      </c>
      <c r="F66" s="23">
        <v>1630208796</v>
      </c>
      <c r="G66" s="23">
        <v>28518</v>
      </c>
    </row>
    <row r="67" spans="1:7" s="8" customFormat="1" ht="15" customHeight="1" x14ac:dyDescent="0.25">
      <c r="A67" s="25" t="s">
        <v>68</v>
      </c>
      <c r="B67" s="23">
        <v>296898</v>
      </c>
      <c r="C67" s="23">
        <v>3076222</v>
      </c>
      <c r="D67" s="23">
        <f t="shared" si="0"/>
        <v>73706500777</v>
      </c>
      <c r="E67" s="23">
        <v>71977175224</v>
      </c>
      <c r="F67" s="23">
        <v>1729325553</v>
      </c>
      <c r="G67" s="23">
        <v>28779</v>
      </c>
    </row>
    <row r="68" spans="1:7" s="8" customFormat="1" ht="15" customHeight="1" x14ac:dyDescent="0.25">
      <c r="A68" s="26" t="s">
        <v>69</v>
      </c>
      <c r="B68" s="17">
        <v>298502</v>
      </c>
      <c r="C68" s="17">
        <v>3136187</v>
      </c>
      <c r="D68" s="17">
        <f t="shared" si="0"/>
        <v>83017606879</v>
      </c>
      <c r="E68" s="17">
        <v>81209329039</v>
      </c>
      <c r="F68" s="17">
        <v>1808277840</v>
      </c>
      <c r="G68" s="17">
        <v>29194</v>
      </c>
    </row>
    <row r="69" spans="1:7" s="8" customFormat="1" ht="15" customHeight="1" x14ac:dyDescent="0.25">
      <c r="A69" s="25" t="s">
        <v>70</v>
      </c>
      <c r="B69" s="23">
        <v>301083</v>
      </c>
      <c r="C69" s="23">
        <v>3176227</v>
      </c>
      <c r="D69" s="23">
        <f t="shared" si="0"/>
        <v>90607553795</v>
      </c>
      <c r="E69" s="23">
        <v>88638567958</v>
      </c>
      <c r="F69" s="23">
        <v>1968985837</v>
      </c>
      <c r="G69" s="23">
        <v>29552</v>
      </c>
    </row>
    <row r="70" spans="1:7" s="11" customFormat="1" ht="15" customHeight="1" x14ac:dyDescent="0.25">
      <c r="A70" s="25" t="s">
        <v>71</v>
      </c>
      <c r="B70" s="23">
        <v>305676</v>
      </c>
      <c r="C70" s="23">
        <v>3247941</v>
      </c>
      <c r="D70" s="23">
        <f t="shared" si="0"/>
        <v>98877268186</v>
      </c>
      <c r="E70" s="23">
        <v>96871909558</v>
      </c>
      <c r="F70" s="23">
        <v>2005358628</v>
      </c>
      <c r="G70" s="23">
        <v>29928</v>
      </c>
    </row>
    <row r="71" spans="1:7" s="11" customFormat="1" ht="15" customHeight="1" x14ac:dyDescent="0.25">
      <c r="A71" s="6" t="s">
        <v>72</v>
      </c>
      <c r="B71" s="22">
        <v>309950</v>
      </c>
      <c r="C71" s="23">
        <v>3321397</v>
      </c>
      <c r="D71" s="23">
        <f t="shared" ref="D71" si="1">SUM(E71:F71)</f>
        <v>108413426559</v>
      </c>
      <c r="E71" s="23">
        <v>106340325788</v>
      </c>
      <c r="F71" s="23">
        <v>2073100771</v>
      </c>
      <c r="G71" s="23">
        <v>30320</v>
      </c>
    </row>
    <row r="72" spans="1:7" s="11" customFormat="1" ht="15" customHeight="1" x14ac:dyDescent="0.25">
      <c r="A72" s="6" t="s">
        <v>73</v>
      </c>
      <c r="B72" s="22">
        <v>313367</v>
      </c>
      <c r="C72" s="23">
        <v>3394398</v>
      </c>
      <c r="D72" s="23">
        <f t="shared" si="0"/>
        <v>112935080137</v>
      </c>
      <c r="E72" s="23">
        <v>110672965987</v>
      </c>
      <c r="F72" s="23">
        <v>2262114150</v>
      </c>
      <c r="G72" s="23">
        <v>31003</v>
      </c>
    </row>
    <row r="73" spans="1:7" s="11" customFormat="1" ht="15" customHeight="1" x14ac:dyDescent="0.25">
      <c r="A73" s="6" t="s">
        <v>93</v>
      </c>
      <c r="B73" s="22">
        <v>317284</v>
      </c>
      <c r="C73" s="23">
        <v>3463516</v>
      </c>
      <c r="D73" s="23">
        <f t="shared" ref="D73" si="2">SUM(E73:F73)</f>
        <v>123746823130</v>
      </c>
      <c r="E73" s="23">
        <v>121399831880</v>
      </c>
      <c r="F73" s="23">
        <v>2346991250</v>
      </c>
      <c r="G73" s="23">
        <v>31573</v>
      </c>
    </row>
    <row r="74" spans="1:7" s="11" customFormat="1" ht="15" customHeight="1" x14ac:dyDescent="0.25">
      <c r="A74" s="6" t="s">
        <v>95</v>
      </c>
      <c r="B74" s="22">
        <v>320484</v>
      </c>
      <c r="C74" s="23">
        <v>3517647</v>
      </c>
      <c r="D74" s="23">
        <f t="shared" ref="D74" si="3">SUM(E74:F74)</f>
        <v>127579061049</v>
      </c>
      <c r="E74" s="23">
        <v>125165046244</v>
      </c>
      <c r="F74" s="23">
        <v>2414014805</v>
      </c>
      <c r="G74" s="23">
        <v>32061</v>
      </c>
    </row>
    <row r="75" spans="1:7" s="11" customFormat="1" ht="15" customHeight="1" x14ac:dyDescent="0.25">
      <c r="A75" s="6" t="s">
        <v>100</v>
      </c>
      <c r="B75" s="22">
        <v>323266</v>
      </c>
      <c r="C75" s="23">
        <v>3580521</v>
      </c>
      <c r="D75" s="23">
        <f t="shared" ref="D75:D79" si="4">SUM(E75:F75)</f>
        <v>137860170068</v>
      </c>
      <c r="E75" s="23">
        <v>135551193571</v>
      </c>
      <c r="F75" s="23">
        <v>2308976497</v>
      </c>
      <c r="G75" s="23">
        <v>32606</v>
      </c>
    </row>
    <row r="76" spans="1:7" s="11" customFormat="1" ht="15" customHeight="1" x14ac:dyDescent="0.25">
      <c r="A76" s="6" t="s">
        <v>105</v>
      </c>
      <c r="B76" s="22">
        <v>327364</v>
      </c>
      <c r="C76" s="23">
        <v>3589958</v>
      </c>
      <c r="D76" s="23">
        <f t="shared" si="4"/>
        <v>140206331661</v>
      </c>
      <c r="E76" s="23">
        <v>137863765231</v>
      </c>
      <c r="F76" s="23">
        <v>2342566430</v>
      </c>
      <c r="G76" s="23">
        <v>33096</v>
      </c>
    </row>
    <row r="77" spans="1:7" s="11" customFormat="1" ht="15" customHeight="1" x14ac:dyDescent="0.25">
      <c r="A77" s="30" t="s">
        <v>106</v>
      </c>
      <c r="B77" s="19">
        <v>333123</v>
      </c>
      <c r="C77" s="20">
        <v>3612435</v>
      </c>
      <c r="D77" s="20">
        <v>149108437136</v>
      </c>
      <c r="E77" s="20">
        <v>146737551790</v>
      </c>
      <c r="F77" s="20">
        <v>2370885346</v>
      </c>
      <c r="G77" s="20">
        <v>33443</v>
      </c>
    </row>
    <row r="78" spans="1:7" s="11" customFormat="1" ht="15" customHeight="1" x14ac:dyDescent="0.25">
      <c r="A78" s="32" t="s">
        <v>107</v>
      </c>
      <c r="B78" s="16">
        <v>334062</v>
      </c>
      <c r="C78" s="17">
        <v>3534344</v>
      </c>
      <c r="D78" s="17">
        <f t="shared" si="4"/>
        <v>153001145732</v>
      </c>
      <c r="E78" s="17">
        <v>152194477742</v>
      </c>
      <c r="F78" s="17">
        <v>806667990</v>
      </c>
      <c r="G78" s="17">
        <v>34232</v>
      </c>
    </row>
    <row r="79" spans="1:7" s="8" customFormat="1" ht="15" customHeight="1" x14ac:dyDescent="0.25">
      <c r="A79" s="25" t="s">
        <v>115</v>
      </c>
      <c r="B79" s="22">
        <v>338797</v>
      </c>
      <c r="C79" s="23">
        <v>3579386</v>
      </c>
      <c r="D79" s="23">
        <f t="shared" si="4"/>
        <v>165667527900</v>
      </c>
      <c r="E79" s="23">
        <v>165667527900</v>
      </c>
      <c r="F79" s="23">
        <v>0</v>
      </c>
      <c r="G79" s="23">
        <v>34983</v>
      </c>
    </row>
    <row r="80" spans="1:7" s="8" customFormat="1" ht="15" customHeight="1" x14ac:dyDescent="0.25">
      <c r="A80" s="25" t="s">
        <v>117</v>
      </c>
      <c r="B80" s="22">
        <v>342933</v>
      </c>
      <c r="C80" s="23">
        <v>3638473</v>
      </c>
      <c r="D80" s="23">
        <f t="shared" ref="D80:D81" si="5">SUM(E80:F80)</f>
        <v>171511870022</v>
      </c>
      <c r="E80" s="23">
        <v>171511870022</v>
      </c>
      <c r="F80" s="23">
        <v>0</v>
      </c>
      <c r="G80" s="23">
        <v>35688</v>
      </c>
    </row>
    <row r="81" spans="1:7" s="8" customFormat="1" ht="15" customHeight="1" thickBot="1" x14ac:dyDescent="0.3">
      <c r="A81" s="34" t="s">
        <v>122</v>
      </c>
      <c r="B81" s="33">
        <v>346135</v>
      </c>
      <c r="C81" s="33">
        <v>3666472</v>
      </c>
      <c r="D81" s="33">
        <f t="shared" si="5"/>
        <v>184746470075.00003</v>
      </c>
      <c r="E81" s="33">
        <v>184746470075.00003</v>
      </c>
      <c r="F81" s="33">
        <v>0</v>
      </c>
      <c r="G81" s="33">
        <v>36328</v>
      </c>
    </row>
    <row r="82" spans="1:7" ht="15.75" customHeight="1" x14ac:dyDescent="0.25"/>
    <row r="83" spans="1:7" ht="15.75" customHeight="1" x14ac:dyDescent="0.25"/>
    <row r="84" spans="1:7" ht="15.75" customHeight="1" x14ac:dyDescent="0.25"/>
    <row r="85" spans="1:7" ht="15.75" customHeight="1" x14ac:dyDescent="0.25"/>
    <row r="86" spans="1:7" ht="15.75" customHeight="1" x14ac:dyDescent="0.25"/>
    <row r="87" spans="1:7" ht="15.75" customHeight="1" x14ac:dyDescent="0.25"/>
    <row r="88" spans="1:7" ht="15.75" customHeight="1" x14ac:dyDescent="0.25"/>
    <row r="89" spans="1:7" ht="15.75" customHeight="1" x14ac:dyDescent="0.25"/>
    <row r="90" spans="1:7" ht="15.75" customHeight="1" x14ac:dyDescent="0.25"/>
    <row r="91" spans="1:7" ht="15.75" customHeight="1" x14ac:dyDescent="0.25"/>
    <row r="92" spans="1:7" ht="17.25" customHeight="1" x14ac:dyDescent="0.25"/>
    <row r="93" spans="1:7" ht="17.25" customHeight="1" x14ac:dyDescent="0.25"/>
    <row r="94" spans="1:7" ht="17.25" customHeight="1" x14ac:dyDescent="0.25"/>
    <row r="95" spans="1:7" ht="17.25" customHeight="1" x14ac:dyDescent="0.25"/>
    <row r="96" spans="1:7" ht="17.25" customHeight="1" x14ac:dyDescent="0.25"/>
    <row r="97" ht="17.25" customHeight="1" x14ac:dyDescent="0.25"/>
    <row r="98" ht="17.25" customHeight="1" x14ac:dyDescent="0.25"/>
    <row r="99" ht="17.25" customHeight="1" x14ac:dyDescent="0.25"/>
    <row r="100" ht="17.25" customHeight="1" x14ac:dyDescent="0.25"/>
    <row r="101" ht="17.25" customHeight="1" x14ac:dyDescent="0.25"/>
    <row r="102" ht="17.25" customHeight="1" x14ac:dyDescent="0.25"/>
    <row r="103" ht="17.25" customHeight="1" x14ac:dyDescent="0.25"/>
    <row r="104" ht="17.25" customHeight="1" x14ac:dyDescent="0.25"/>
    <row r="105" ht="17.25" customHeight="1" x14ac:dyDescent="0.25"/>
    <row r="106" ht="17.25" customHeight="1" x14ac:dyDescent="0.25"/>
    <row r="107" ht="17.25" customHeight="1" x14ac:dyDescent="0.25"/>
    <row r="108" ht="17.25" customHeight="1" x14ac:dyDescent="0.25"/>
    <row r="109" ht="17.25" customHeight="1" x14ac:dyDescent="0.25"/>
    <row r="110" ht="17.25" customHeight="1" x14ac:dyDescent="0.25"/>
    <row r="111" ht="17.25" customHeight="1" x14ac:dyDescent="0.25"/>
    <row r="112" ht="17.25" customHeight="1" x14ac:dyDescent="0.25"/>
    <row r="113" ht="17.25" customHeight="1" x14ac:dyDescent="0.25"/>
    <row r="114" ht="17.25" customHeight="1" x14ac:dyDescent="0.25"/>
    <row r="115" ht="17.25" customHeight="1" x14ac:dyDescent="0.25"/>
    <row r="116" ht="17.25" customHeight="1" x14ac:dyDescent="0.25"/>
    <row r="117" ht="17.25" customHeight="1" x14ac:dyDescent="0.25"/>
    <row r="118" ht="17.25" customHeight="1" x14ac:dyDescent="0.25"/>
    <row r="119" ht="17.25" customHeight="1" x14ac:dyDescent="0.25"/>
    <row r="120" ht="17.25" customHeight="1" x14ac:dyDescent="0.25"/>
    <row r="121" ht="17.25" customHeight="1" x14ac:dyDescent="0.25"/>
  </sheetData>
  <mergeCells count="7">
    <mergeCell ref="A1:G1"/>
    <mergeCell ref="B4:B5"/>
    <mergeCell ref="C4:C5"/>
    <mergeCell ref="G4:G5"/>
    <mergeCell ref="A4:A5"/>
    <mergeCell ref="D4:F4"/>
    <mergeCell ref="A2:G2"/>
  </mergeCells>
  <phoneticPr fontId="3" type="noConversion"/>
  <printOptions horizontalCentered="1"/>
  <pageMargins left="0.70866141732283472" right="0.70866141732283472" top="0.59055118110236227" bottom="0.62992125984251968" header="0.15748031496062992" footer="0.31496062992125984"/>
  <pageSetup paperSize="9" orientation="landscape" horizontalDpi="1200" verticalDpi="1200" r:id="rId1"/>
  <headerFooter>
    <oddFooter>&amp;C勞保納保-&amp;P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68"/>
  <sheetViews>
    <sheetView view="pageBreakPreview" zoomScaleNormal="100" zoomScaleSheetLayoutView="100" workbookViewId="0">
      <pane xSplit="1" ySplit="5" topLeftCell="B61" activePane="bottomRight" state="frozen"/>
      <selection activeCell="J78" sqref="J78"/>
      <selection pane="topRight" activeCell="J78" sqref="J78"/>
      <selection pane="bottomLeft" activeCell="J78" sqref="J78"/>
      <selection pane="bottomRight" sqref="A1:G1"/>
    </sheetView>
  </sheetViews>
  <sheetFormatPr defaultColWidth="8.875" defaultRowHeight="15.75" x14ac:dyDescent="0.25"/>
  <cols>
    <col min="1" max="1" width="15.25" style="3" customWidth="1"/>
    <col min="2" max="3" width="15.25" style="1" customWidth="1"/>
    <col min="4" max="6" width="16.25" style="1" customWidth="1"/>
    <col min="7" max="7" width="15.25" style="1" customWidth="1"/>
    <col min="8" max="16384" width="8.875" style="3"/>
  </cols>
  <sheetData>
    <row r="1" spans="1:7" ht="18.95" customHeight="1" x14ac:dyDescent="0.25">
      <c r="A1" s="46" t="s">
        <v>80</v>
      </c>
      <c r="B1" s="47"/>
      <c r="C1" s="47"/>
      <c r="D1" s="47"/>
      <c r="E1" s="47"/>
      <c r="F1" s="47"/>
      <c r="G1" s="47"/>
    </row>
    <row r="2" spans="1:7" s="8" customFormat="1" ht="18.95" customHeight="1" x14ac:dyDescent="0.25">
      <c r="A2" s="52" t="s">
        <v>91</v>
      </c>
      <c r="B2" s="52"/>
      <c r="C2" s="52"/>
      <c r="D2" s="52"/>
      <c r="E2" s="52"/>
      <c r="F2" s="52"/>
      <c r="G2" s="52"/>
    </row>
    <row r="3" spans="1:7" s="8" customFormat="1" ht="18.95" customHeight="1" thickBot="1" x14ac:dyDescent="0.3">
      <c r="A3" s="4"/>
      <c r="B3" s="15"/>
      <c r="C3" s="4"/>
      <c r="D3" s="40" t="s">
        <v>121</v>
      </c>
      <c r="E3" s="4"/>
      <c r="F3" s="6"/>
      <c r="G3" s="7" t="str">
        <f>總計!G3</f>
        <v>單位：個、人、新台幣元</v>
      </c>
    </row>
    <row r="4" spans="1:7" s="8" customFormat="1" ht="19.5" customHeight="1" x14ac:dyDescent="0.25">
      <c r="A4" s="42" t="s">
        <v>0</v>
      </c>
      <c r="B4" s="42" t="s">
        <v>1</v>
      </c>
      <c r="C4" s="42" t="s">
        <v>2</v>
      </c>
      <c r="D4" s="48" t="s">
        <v>3</v>
      </c>
      <c r="E4" s="49"/>
      <c r="F4" s="50"/>
      <c r="G4" s="44" t="s">
        <v>4</v>
      </c>
    </row>
    <row r="5" spans="1:7" s="8" customFormat="1" ht="19.5" customHeight="1" x14ac:dyDescent="0.25">
      <c r="A5" s="43"/>
      <c r="B5" s="43"/>
      <c r="C5" s="43"/>
      <c r="D5" s="9" t="s">
        <v>5</v>
      </c>
      <c r="E5" s="10" t="s">
        <v>6</v>
      </c>
      <c r="F5" s="10" t="s">
        <v>110</v>
      </c>
      <c r="G5" s="45"/>
    </row>
    <row r="6" spans="1:7" s="8" customFormat="1" ht="14.85" customHeight="1" x14ac:dyDescent="0.25">
      <c r="A6" s="25" t="s">
        <v>7</v>
      </c>
      <c r="B6" s="18" t="s">
        <v>97</v>
      </c>
      <c r="C6" s="18" t="s">
        <v>97</v>
      </c>
      <c r="D6" s="18" t="s">
        <v>97</v>
      </c>
      <c r="E6" s="18" t="s">
        <v>97</v>
      </c>
      <c r="F6" s="18" t="s">
        <v>97</v>
      </c>
      <c r="G6" s="18" t="s">
        <v>97</v>
      </c>
    </row>
    <row r="7" spans="1:7" s="8" customFormat="1" ht="14.85" customHeight="1" x14ac:dyDescent="0.25">
      <c r="A7" s="25" t="s">
        <v>8</v>
      </c>
      <c r="B7" s="18" t="s">
        <v>97</v>
      </c>
      <c r="C7" s="18" t="s">
        <v>97</v>
      </c>
      <c r="D7" s="18" t="s">
        <v>97</v>
      </c>
      <c r="E7" s="18" t="s">
        <v>97</v>
      </c>
      <c r="F7" s="18" t="s">
        <v>97</v>
      </c>
      <c r="G7" s="18" t="s">
        <v>97</v>
      </c>
    </row>
    <row r="8" spans="1:7" s="8" customFormat="1" ht="14.85" customHeight="1" x14ac:dyDescent="0.25">
      <c r="A8" s="26" t="s">
        <v>9</v>
      </c>
      <c r="B8" s="21" t="s">
        <v>97</v>
      </c>
      <c r="C8" s="21" t="s">
        <v>97</v>
      </c>
      <c r="D8" s="21" t="s">
        <v>97</v>
      </c>
      <c r="E8" s="21" t="s">
        <v>97</v>
      </c>
      <c r="F8" s="21" t="s">
        <v>97</v>
      </c>
      <c r="G8" s="21" t="s">
        <v>97</v>
      </c>
    </row>
    <row r="9" spans="1:7" s="8" customFormat="1" ht="14.85" customHeight="1" x14ac:dyDescent="0.25">
      <c r="A9" s="25" t="s">
        <v>10</v>
      </c>
      <c r="B9" s="18" t="s">
        <v>97</v>
      </c>
      <c r="C9" s="18" t="s">
        <v>97</v>
      </c>
      <c r="D9" s="18" t="s">
        <v>97</v>
      </c>
      <c r="E9" s="18" t="s">
        <v>97</v>
      </c>
      <c r="F9" s="18" t="s">
        <v>97</v>
      </c>
      <c r="G9" s="18" t="s">
        <v>97</v>
      </c>
    </row>
    <row r="10" spans="1:7" s="8" customFormat="1" ht="14.85" customHeight="1" x14ac:dyDescent="0.25">
      <c r="A10" s="25" t="s">
        <v>11</v>
      </c>
      <c r="B10" s="18" t="s">
        <v>97</v>
      </c>
      <c r="C10" s="18" t="s">
        <v>97</v>
      </c>
      <c r="D10" s="18" t="s">
        <v>97</v>
      </c>
      <c r="E10" s="18" t="s">
        <v>97</v>
      </c>
      <c r="F10" s="18" t="s">
        <v>97</v>
      </c>
      <c r="G10" s="18" t="s">
        <v>97</v>
      </c>
    </row>
    <row r="11" spans="1:7" s="8" customFormat="1" ht="14.85" customHeight="1" x14ac:dyDescent="0.25">
      <c r="A11" s="25" t="s">
        <v>12</v>
      </c>
      <c r="B11" s="18" t="s">
        <v>97</v>
      </c>
      <c r="C11" s="18" t="s">
        <v>97</v>
      </c>
      <c r="D11" s="18" t="s">
        <v>97</v>
      </c>
      <c r="E11" s="18" t="s">
        <v>97</v>
      </c>
      <c r="F11" s="18" t="s">
        <v>97</v>
      </c>
      <c r="G11" s="18" t="s">
        <v>97</v>
      </c>
    </row>
    <row r="12" spans="1:7" s="8" customFormat="1" ht="14.85" customHeight="1" x14ac:dyDescent="0.25">
      <c r="A12" s="25" t="s">
        <v>13</v>
      </c>
      <c r="B12" s="18" t="s">
        <v>97</v>
      </c>
      <c r="C12" s="18" t="s">
        <v>97</v>
      </c>
      <c r="D12" s="18" t="s">
        <v>97</v>
      </c>
      <c r="E12" s="18" t="s">
        <v>97</v>
      </c>
      <c r="F12" s="18" t="s">
        <v>97</v>
      </c>
      <c r="G12" s="18" t="s">
        <v>97</v>
      </c>
    </row>
    <row r="13" spans="1:7" s="8" customFormat="1" ht="14.85" customHeight="1" x14ac:dyDescent="0.25">
      <c r="A13" s="25" t="s">
        <v>14</v>
      </c>
      <c r="B13" s="18" t="s">
        <v>97</v>
      </c>
      <c r="C13" s="18" t="s">
        <v>97</v>
      </c>
      <c r="D13" s="18" t="s">
        <v>97</v>
      </c>
      <c r="E13" s="18" t="s">
        <v>97</v>
      </c>
      <c r="F13" s="18" t="s">
        <v>97</v>
      </c>
      <c r="G13" s="18" t="s">
        <v>97</v>
      </c>
    </row>
    <row r="14" spans="1:7" s="8" customFormat="1" ht="14.85" customHeight="1" x14ac:dyDescent="0.25">
      <c r="A14" s="25" t="s">
        <v>15</v>
      </c>
      <c r="B14" s="18" t="s">
        <v>97</v>
      </c>
      <c r="C14" s="18" t="s">
        <v>97</v>
      </c>
      <c r="D14" s="18" t="s">
        <v>97</v>
      </c>
      <c r="E14" s="18" t="s">
        <v>97</v>
      </c>
      <c r="F14" s="18" t="s">
        <v>97</v>
      </c>
      <c r="G14" s="18" t="s">
        <v>97</v>
      </c>
    </row>
    <row r="15" spans="1:7" s="8" customFormat="1" ht="14.85" customHeight="1" x14ac:dyDescent="0.25">
      <c r="A15" s="25" t="s">
        <v>16</v>
      </c>
      <c r="B15" s="18" t="s">
        <v>97</v>
      </c>
      <c r="C15" s="18" t="s">
        <v>97</v>
      </c>
      <c r="D15" s="18" t="s">
        <v>97</v>
      </c>
      <c r="E15" s="18" t="s">
        <v>97</v>
      </c>
      <c r="F15" s="18" t="s">
        <v>97</v>
      </c>
      <c r="G15" s="18" t="s">
        <v>97</v>
      </c>
    </row>
    <row r="16" spans="1:7" s="8" customFormat="1" ht="14.85" customHeight="1" x14ac:dyDescent="0.25">
      <c r="A16" s="25" t="s">
        <v>17</v>
      </c>
      <c r="B16" s="18" t="s">
        <v>97</v>
      </c>
      <c r="C16" s="18" t="s">
        <v>97</v>
      </c>
      <c r="D16" s="18" t="s">
        <v>97</v>
      </c>
      <c r="E16" s="18" t="s">
        <v>97</v>
      </c>
      <c r="F16" s="18" t="s">
        <v>97</v>
      </c>
      <c r="G16" s="18" t="s">
        <v>97</v>
      </c>
    </row>
    <row r="17" spans="1:7" s="8" customFormat="1" ht="14.85" customHeight="1" x14ac:dyDescent="0.25">
      <c r="A17" s="27" t="s">
        <v>18</v>
      </c>
      <c r="B17" s="24" t="s">
        <v>97</v>
      </c>
      <c r="C17" s="24" t="s">
        <v>97</v>
      </c>
      <c r="D17" s="24" t="s">
        <v>97</v>
      </c>
      <c r="E17" s="24" t="s">
        <v>97</v>
      </c>
      <c r="F17" s="24" t="s">
        <v>97</v>
      </c>
      <c r="G17" s="24" t="s">
        <v>97</v>
      </c>
    </row>
    <row r="18" spans="1:7" s="8" customFormat="1" ht="14.85" customHeight="1" x14ac:dyDescent="0.25">
      <c r="A18" s="25" t="s">
        <v>19</v>
      </c>
      <c r="B18" s="18" t="s">
        <v>97</v>
      </c>
      <c r="C18" s="18" t="s">
        <v>97</v>
      </c>
      <c r="D18" s="18" t="s">
        <v>97</v>
      </c>
      <c r="E18" s="18" t="s">
        <v>97</v>
      </c>
      <c r="F18" s="18" t="s">
        <v>97</v>
      </c>
      <c r="G18" s="18" t="s">
        <v>97</v>
      </c>
    </row>
    <row r="19" spans="1:7" s="8" customFormat="1" ht="14.85" customHeight="1" x14ac:dyDescent="0.25">
      <c r="A19" s="25" t="s">
        <v>20</v>
      </c>
      <c r="B19" s="18" t="s">
        <v>97</v>
      </c>
      <c r="C19" s="18" t="s">
        <v>97</v>
      </c>
      <c r="D19" s="18" t="s">
        <v>97</v>
      </c>
      <c r="E19" s="18" t="s">
        <v>97</v>
      </c>
      <c r="F19" s="18" t="s">
        <v>97</v>
      </c>
      <c r="G19" s="18" t="s">
        <v>97</v>
      </c>
    </row>
    <row r="20" spans="1:7" s="8" customFormat="1" ht="14.85" customHeight="1" x14ac:dyDescent="0.25">
      <c r="A20" s="25" t="s">
        <v>21</v>
      </c>
      <c r="B20" s="18" t="s">
        <v>97</v>
      </c>
      <c r="C20" s="18" t="s">
        <v>97</v>
      </c>
      <c r="D20" s="18" t="s">
        <v>97</v>
      </c>
      <c r="E20" s="18" t="s">
        <v>97</v>
      </c>
      <c r="F20" s="18" t="s">
        <v>97</v>
      </c>
      <c r="G20" s="18" t="s">
        <v>97</v>
      </c>
    </row>
    <row r="21" spans="1:7" s="8" customFormat="1" ht="14.85" customHeight="1" x14ac:dyDescent="0.25">
      <c r="A21" s="25" t="s">
        <v>22</v>
      </c>
      <c r="B21" s="18" t="s">
        <v>97</v>
      </c>
      <c r="C21" s="18" t="s">
        <v>97</v>
      </c>
      <c r="D21" s="18" t="s">
        <v>97</v>
      </c>
      <c r="E21" s="18" t="s">
        <v>97</v>
      </c>
      <c r="F21" s="18" t="s">
        <v>97</v>
      </c>
      <c r="G21" s="18" t="s">
        <v>97</v>
      </c>
    </row>
    <row r="22" spans="1:7" s="8" customFormat="1" ht="14.85" customHeight="1" x14ac:dyDescent="0.25">
      <c r="A22" s="25" t="s">
        <v>23</v>
      </c>
      <c r="B22" s="18" t="s">
        <v>97</v>
      </c>
      <c r="C22" s="18" t="s">
        <v>97</v>
      </c>
      <c r="D22" s="18" t="s">
        <v>97</v>
      </c>
      <c r="E22" s="18" t="s">
        <v>97</v>
      </c>
      <c r="F22" s="18" t="s">
        <v>97</v>
      </c>
      <c r="G22" s="18" t="s">
        <v>97</v>
      </c>
    </row>
    <row r="23" spans="1:7" s="8" customFormat="1" ht="14.85" customHeight="1" x14ac:dyDescent="0.25">
      <c r="A23" s="25" t="s">
        <v>24</v>
      </c>
      <c r="B23" s="18" t="s">
        <v>97</v>
      </c>
      <c r="C23" s="18" t="s">
        <v>97</v>
      </c>
      <c r="D23" s="18" t="s">
        <v>97</v>
      </c>
      <c r="E23" s="18" t="s">
        <v>97</v>
      </c>
      <c r="F23" s="18" t="s">
        <v>97</v>
      </c>
      <c r="G23" s="18" t="s">
        <v>97</v>
      </c>
    </row>
    <row r="24" spans="1:7" s="8" customFormat="1" ht="14.85" customHeight="1" x14ac:dyDescent="0.25">
      <c r="A24" s="25" t="s">
        <v>25</v>
      </c>
      <c r="B24" s="18" t="s">
        <v>97</v>
      </c>
      <c r="C24" s="18" t="s">
        <v>97</v>
      </c>
      <c r="D24" s="18" t="s">
        <v>97</v>
      </c>
      <c r="E24" s="18" t="s">
        <v>97</v>
      </c>
      <c r="F24" s="18" t="s">
        <v>97</v>
      </c>
      <c r="G24" s="18" t="s">
        <v>97</v>
      </c>
    </row>
    <row r="25" spans="1:7" s="8" customFormat="1" ht="14.85" customHeight="1" x14ac:dyDescent="0.25">
      <c r="A25" s="25" t="s">
        <v>26</v>
      </c>
      <c r="B25" s="18" t="s">
        <v>97</v>
      </c>
      <c r="C25" s="18" t="s">
        <v>97</v>
      </c>
      <c r="D25" s="18" t="s">
        <v>97</v>
      </c>
      <c r="E25" s="18" t="s">
        <v>97</v>
      </c>
      <c r="F25" s="18" t="s">
        <v>97</v>
      </c>
      <c r="G25" s="18" t="s">
        <v>97</v>
      </c>
    </row>
    <row r="26" spans="1:7" s="8" customFormat="1" ht="14.85" customHeight="1" x14ac:dyDescent="0.25">
      <c r="A26" s="25" t="s">
        <v>27</v>
      </c>
      <c r="B26" s="18" t="s">
        <v>97</v>
      </c>
      <c r="C26" s="18" t="s">
        <v>97</v>
      </c>
      <c r="D26" s="18" t="s">
        <v>97</v>
      </c>
      <c r="E26" s="18" t="s">
        <v>97</v>
      </c>
      <c r="F26" s="18" t="s">
        <v>97</v>
      </c>
      <c r="G26" s="18" t="s">
        <v>97</v>
      </c>
    </row>
    <row r="27" spans="1:7" s="8" customFormat="1" ht="14.85" customHeight="1" x14ac:dyDescent="0.25">
      <c r="A27" s="25" t="s">
        <v>28</v>
      </c>
      <c r="B27" s="18" t="s">
        <v>97</v>
      </c>
      <c r="C27" s="18" t="s">
        <v>97</v>
      </c>
      <c r="D27" s="18" t="s">
        <v>97</v>
      </c>
      <c r="E27" s="18" t="s">
        <v>97</v>
      </c>
      <c r="F27" s="18" t="s">
        <v>97</v>
      </c>
      <c r="G27" s="18" t="s">
        <v>97</v>
      </c>
    </row>
    <row r="28" spans="1:7" s="8" customFormat="1" ht="14.85" customHeight="1" x14ac:dyDescent="0.25">
      <c r="A28" s="26" t="s">
        <v>29</v>
      </c>
      <c r="B28" s="21" t="s">
        <v>97</v>
      </c>
      <c r="C28" s="21" t="s">
        <v>97</v>
      </c>
      <c r="D28" s="21" t="s">
        <v>97</v>
      </c>
      <c r="E28" s="21" t="s">
        <v>97</v>
      </c>
      <c r="F28" s="21" t="s">
        <v>97</v>
      </c>
      <c r="G28" s="21" t="s">
        <v>97</v>
      </c>
    </row>
    <row r="29" spans="1:7" s="8" customFormat="1" ht="14.85" customHeight="1" x14ac:dyDescent="0.25">
      <c r="A29" s="25" t="s">
        <v>30</v>
      </c>
      <c r="B29" s="18" t="s">
        <v>97</v>
      </c>
      <c r="C29" s="18" t="s">
        <v>97</v>
      </c>
      <c r="D29" s="18" t="s">
        <v>97</v>
      </c>
      <c r="E29" s="18" t="s">
        <v>97</v>
      </c>
      <c r="F29" s="18" t="s">
        <v>97</v>
      </c>
      <c r="G29" s="18" t="s">
        <v>97</v>
      </c>
    </row>
    <row r="30" spans="1:7" s="8" customFormat="1" ht="14.85" customHeight="1" x14ac:dyDescent="0.25">
      <c r="A30" s="25" t="s">
        <v>31</v>
      </c>
      <c r="B30" s="18" t="s">
        <v>97</v>
      </c>
      <c r="C30" s="18" t="s">
        <v>97</v>
      </c>
      <c r="D30" s="18" t="s">
        <v>97</v>
      </c>
      <c r="E30" s="18" t="s">
        <v>97</v>
      </c>
      <c r="F30" s="18" t="s">
        <v>97</v>
      </c>
      <c r="G30" s="18" t="s">
        <v>97</v>
      </c>
    </row>
    <row r="31" spans="1:7" s="8" customFormat="1" ht="14.85" customHeight="1" x14ac:dyDescent="0.25">
      <c r="A31" s="25" t="s">
        <v>32</v>
      </c>
      <c r="B31" s="18" t="s">
        <v>97</v>
      </c>
      <c r="C31" s="18" t="s">
        <v>97</v>
      </c>
      <c r="D31" s="18" t="s">
        <v>97</v>
      </c>
      <c r="E31" s="18" t="s">
        <v>97</v>
      </c>
      <c r="F31" s="18" t="s">
        <v>97</v>
      </c>
      <c r="G31" s="18" t="s">
        <v>97</v>
      </c>
    </row>
    <row r="32" spans="1:7" s="8" customFormat="1" ht="14.85" customHeight="1" x14ac:dyDescent="0.25">
      <c r="A32" s="25" t="s">
        <v>33</v>
      </c>
      <c r="B32" s="18" t="s">
        <v>97</v>
      </c>
      <c r="C32" s="18" t="s">
        <v>97</v>
      </c>
      <c r="D32" s="18" t="s">
        <v>97</v>
      </c>
      <c r="E32" s="18" t="s">
        <v>97</v>
      </c>
      <c r="F32" s="18" t="s">
        <v>97</v>
      </c>
      <c r="G32" s="18" t="s">
        <v>97</v>
      </c>
    </row>
    <row r="33" spans="1:7" s="8" customFormat="1" ht="14.85" customHeight="1" x14ac:dyDescent="0.25">
      <c r="A33" s="25" t="s">
        <v>34</v>
      </c>
      <c r="B33" s="18" t="s">
        <v>97</v>
      </c>
      <c r="C33" s="18" t="s">
        <v>97</v>
      </c>
      <c r="D33" s="18" t="s">
        <v>97</v>
      </c>
      <c r="E33" s="18" t="s">
        <v>97</v>
      </c>
      <c r="F33" s="18" t="s">
        <v>97</v>
      </c>
      <c r="G33" s="18" t="s">
        <v>97</v>
      </c>
    </row>
    <row r="34" spans="1:7" s="8" customFormat="1" ht="14.85" customHeight="1" x14ac:dyDescent="0.25">
      <c r="A34" s="25" t="s">
        <v>35</v>
      </c>
      <c r="B34" s="18" t="s">
        <v>97</v>
      </c>
      <c r="C34" s="18" t="s">
        <v>97</v>
      </c>
      <c r="D34" s="18" t="s">
        <v>97</v>
      </c>
      <c r="E34" s="18" t="s">
        <v>97</v>
      </c>
      <c r="F34" s="18" t="s">
        <v>97</v>
      </c>
      <c r="G34" s="18" t="s">
        <v>97</v>
      </c>
    </row>
    <row r="35" spans="1:7" s="8" customFormat="1" ht="15" customHeight="1" x14ac:dyDescent="0.25">
      <c r="A35" s="25" t="s">
        <v>36</v>
      </c>
      <c r="B35" s="18" t="s">
        <v>97</v>
      </c>
      <c r="C35" s="18" t="s">
        <v>97</v>
      </c>
      <c r="D35" s="18" t="s">
        <v>97</v>
      </c>
      <c r="E35" s="18" t="s">
        <v>97</v>
      </c>
      <c r="F35" s="18" t="s">
        <v>97</v>
      </c>
      <c r="G35" s="18" t="s">
        <v>97</v>
      </c>
    </row>
    <row r="36" spans="1:7" s="8" customFormat="1" ht="15" customHeight="1" x14ac:dyDescent="0.25">
      <c r="A36" s="25" t="s">
        <v>37</v>
      </c>
      <c r="B36" s="23">
        <v>465</v>
      </c>
      <c r="C36" s="23">
        <v>28531</v>
      </c>
      <c r="D36" s="23">
        <f t="shared" ref="D36:D72" si="0">SUM(E36:F36)</f>
        <v>111171374</v>
      </c>
      <c r="E36" s="23">
        <v>105119169</v>
      </c>
      <c r="F36" s="23">
        <v>6052205</v>
      </c>
      <c r="G36" s="23">
        <v>5855.26</v>
      </c>
    </row>
    <row r="37" spans="1:7" s="8" customFormat="1" ht="15" customHeight="1" x14ac:dyDescent="0.25">
      <c r="A37" s="27" t="s">
        <v>38</v>
      </c>
      <c r="B37" s="20">
        <v>940</v>
      </c>
      <c r="C37" s="20">
        <v>51740</v>
      </c>
      <c r="D37" s="20">
        <f t="shared" si="0"/>
        <v>254786081</v>
      </c>
      <c r="E37" s="20">
        <v>240687750</v>
      </c>
      <c r="F37" s="20">
        <v>14098331</v>
      </c>
      <c r="G37" s="20">
        <v>6854.52</v>
      </c>
    </row>
    <row r="38" spans="1:7" s="8" customFormat="1" ht="15" customHeight="1" x14ac:dyDescent="0.25">
      <c r="A38" s="25" t="s">
        <v>39</v>
      </c>
      <c r="B38" s="23">
        <v>1161</v>
      </c>
      <c r="C38" s="23">
        <v>58838</v>
      </c>
      <c r="D38" s="23">
        <f t="shared" si="0"/>
        <v>370232485</v>
      </c>
      <c r="E38" s="23">
        <v>349604254</v>
      </c>
      <c r="F38" s="23">
        <v>20628231</v>
      </c>
      <c r="G38" s="23">
        <v>7465</v>
      </c>
    </row>
    <row r="39" spans="1:7" s="8" customFormat="1" ht="15" customHeight="1" x14ac:dyDescent="0.25">
      <c r="A39" s="25" t="s">
        <v>40</v>
      </c>
      <c r="B39" s="23">
        <v>1291</v>
      </c>
      <c r="C39" s="23">
        <v>65270</v>
      </c>
      <c r="D39" s="23">
        <f t="shared" si="0"/>
        <v>448450022</v>
      </c>
      <c r="E39" s="23">
        <v>432008024</v>
      </c>
      <c r="F39" s="23">
        <v>16441998</v>
      </c>
      <c r="G39" s="23">
        <v>8328.11</v>
      </c>
    </row>
    <row r="40" spans="1:7" s="8" customFormat="1" ht="15" customHeight="1" x14ac:dyDescent="0.25">
      <c r="A40" s="25" t="s">
        <v>41</v>
      </c>
      <c r="B40" s="23">
        <v>1467</v>
      </c>
      <c r="C40" s="23">
        <v>74507</v>
      </c>
      <c r="D40" s="23">
        <f t="shared" si="0"/>
        <v>569838027</v>
      </c>
      <c r="E40" s="23">
        <v>548558820</v>
      </c>
      <c r="F40" s="23">
        <v>21279207</v>
      </c>
      <c r="G40" s="23">
        <v>9328</v>
      </c>
    </row>
    <row r="41" spans="1:7" s="8" customFormat="1" ht="15" customHeight="1" x14ac:dyDescent="0.25">
      <c r="A41" s="25" t="s">
        <v>42</v>
      </c>
      <c r="B41" s="23">
        <v>1681</v>
      </c>
      <c r="C41" s="23">
        <v>81534</v>
      </c>
      <c r="D41" s="23">
        <f t="shared" si="0"/>
        <v>691528600</v>
      </c>
      <c r="E41" s="23">
        <v>664269417</v>
      </c>
      <c r="F41" s="23">
        <v>27259183</v>
      </c>
      <c r="G41" s="23">
        <v>10113.36</v>
      </c>
    </row>
    <row r="42" spans="1:7" s="8" customFormat="1" ht="15" customHeight="1" x14ac:dyDescent="0.25">
      <c r="A42" s="25" t="s">
        <v>43</v>
      </c>
      <c r="B42" s="23">
        <v>1977</v>
      </c>
      <c r="C42" s="23">
        <v>91251</v>
      </c>
      <c r="D42" s="23">
        <f t="shared" si="0"/>
        <v>781365479</v>
      </c>
      <c r="E42" s="23">
        <v>746927708</v>
      </c>
      <c r="F42" s="23">
        <v>34437771</v>
      </c>
      <c r="G42" s="23">
        <v>10312</v>
      </c>
    </row>
    <row r="43" spans="1:7" s="8" customFormat="1" ht="15" customHeight="1" x14ac:dyDescent="0.25">
      <c r="A43" s="25" t="s">
        <v>44</v>
      </c>
      <c r="B43" s="23">
        <v>2267</v>
      </c>
      <c r="C43" s="23">
        <v>99501</v>
      </c>
      <c r="D43" s="23">
        <f t="shared" si="0"/>
        <v>909780257</v>
      </c>
      <c r="E43" s="23">
        <v>864869799</v>
      </c>
      <c r="F43" s="23">
        <v>44910458</v>
      </c>
      <c r="G43" s="23">
        <v>10856.63</v>
      </c>
    </row>
    <row r="44" spans="1:7" s="8" customFormat="1" ht="15" customHeight="1" x14ac:dyDescent="0.25">
      <c r="A44" s="25" t="s">
        <v>45</v>
      </c>
      <c r="B44" s="23">
        <v>3166</v>
      </c>
      <c r="C44" s="23">
        <v>110798</v>
      </c>
      <c r="D44" s="23">
        <f t="shared" si="0"/>
        <v>1083705430</v>
      </c>
      <c r="E44" s="23">
        <v>1029165209</v>
      </c>
      <c r="F44" s="23">
        <v>54540221</v>
      </c>
      <c r="G44" s="23">
        <v>11522.36</v>
      </c>
    </row>
    <row r="45" spans="1:7" s="8" customFormat="1" ht="15" customHeight="1" x14ac:dyDescent="0.25">
      <c r="A45" s="25" t="s">
        <v>46</v>
      </c>
      <c r="B45" s="23">
        <v>3550</v>
      </c>
      <c r="C45" s="23">
        <v>121299</v>
      </c>
      <c r="D45" s="23">
        <f t="shared" si="0"/>
        <v>1372552799</v>
      </c>
      <c r="E45" s="23">
        <v>1306835028</v>
      </c>
      <c r="F45" s="23">
        <v>65717771</v>
      </c>
      <c r="G45" s="23">
        <v>13470.76</v>
      </c>
    </row>
    <row r="46" spans="1:7" s="8" customFormat="1" ht="15" customHeight="1" x14ac:dyDescent="0.25">
      <c r="A46" s="25" t="s">
        <v>47</v>
      </c>
      <c r="B46" s="23">
        <v>3765</v>
      </c>
      <c r="C46" s="23">
        <v>126018</v>
      </c>
      <c r="D46" s="23">
        <f t="shared" si="0"/>
        <v>1603820615</v>
      </c>
      <c r="E46" s="23">
        <v>1555614103</v>
      </c>
      <c r="F46" s="23">
        <v>48206512</v>
      </c>
      <c r="G46" s="23">
        <v>15091.12</v>
      </c>
    </row>
    <row r="47" spans="1:7" s="8" customFormat="1" ht="15" customHeight="1" x14ac:dyDescent="0.25">
      <c r="A47" s="27" t="s">
        <v>48</v>
      </c>
      <c r="B47" s="23">
        <v>4019</v>
      </c>
      <c r="C47" s="23">
        <v>134405</v>
      </c>
      <c r="D47" s="23">
        <f t="shared" si="0"/>
        <v>1933576972</v>
      </c>
      <c r="E47" s="23">
        <v>1876827831</v>
      </c>
      <c r="F47" s="23">
        <v>56749141</v>
      </c>
      <c r="G47" s="23">
        <v>17240.3</v>
      </c>
    </row>
    <row r="48" spans="1:7" s="8" customFormat="1" ht="15" customHeight="1" x14ac:dyDescent="0.25">
      <c r="A48" s="25" t="s">
        <v>49</v>
      </c>
      <c r="B48" s="17">
        <v>4319</v>
      </c>
      <c r="C48" s="17">
        <v>144229</v>
      </c>
      <c r="D48" s="17">
        <f t="shared" si="0"/>
        <v>2417060129</v>
      </c>
      <c r="E48" s="17">
        <v>2347162903</v>
      </c>
      <c r="F48" s="17">
        <v>69897226</v>
      </c>
      <c r="G48" s="17">
        <v>20163.330000000002</v>
      </c>
    </row>
    <row r="49" spans="1:7" s="8" customFormat="1" ht="15" customHeight="1" x14ac:dyDescent="0.25">
      <c r="A49" s="25" t="s">
        <v>50</v>
      </c>
      <c r="B49" s="23">
        <v>4628</v>
      </c>
      <c r="C49" s="23">
        <v>153545</v>
      </c>
      <c r="D49" s="23">
        <f t="shared" si="0"/>
        <v>2964190071</v>
      </c>
      <c r="E49" s="23">
        <v>2838736692</v>
      </c>
      <c r="F49" s="23">
        <v>125453379</v>
      </c>
      <c r="G49" s="23">
        <v>22807.89</v>
      </c>
    </row>
    <row r="50" spans="1:7" s="8" customFormat="1" ht="15" customHeight="1" x14ac:dyDescent="0.25">
      <c r="A50" s="25" t="s">
        <v>51</v>
      </c>
      <c r="B50" s="23">
        <v>4974</v>
      </c>
      <c r="C50" s="23">
        <v>160909</v>
      </c>
      <c r="D50" s="23">
        <f t="shared" si="0"/>
        <v>3344197326</v>
      </c>
      <c r="E50" s="23">
        <v>3201281497</v>
      </c>
      <c r="F50" s="23">
        <v>142915829</v>
      </c>
      <c r="G50" s="23">
        <v>24299.57</v>
      </c>
    </row>
    <row r="51" spans="1:7" s="8" customFormat="1" ht="15" customHeight="1" x14ac:dyDescent="0.25">
      <c r="A51" s="25" t="s">
        <v>52</v>
      </c>
      <c r="B51" s="23">
        <v>5031</v>
      </c>
      <c r="C51" s="23">
        <v>158598</v>
      </c>
      <c r="D51" s="23">
        <f t="shared" si="0"/>
        <v>3371880416</v>
      </c>
      <c r="E51" s="23">
        <v>3219432747</v>
      </c>
      <c r="F51" s="23">
        <v>152447669</v>
      </c>
      <c r="G51" s="23">
        <v>25824.97</v>
      </c>
    </row>
    <row r="52" spans="1:7" s="8" customFormat="1" ht="15" customHeight="1" x14ac:dyDescent="0.25">
      <c r="A52" s="25" t="s">
        <v>53</v>
      </c>
      <c r="B52" s="23">
        <v>5231</v>
      </c>
      <c r="C52" s="23">
        <v>162957</v>
      </c>
      <c r="D52" s="23">
        <f t="shared" si="0"/>
        <v>3439754492</v>
      </c>
      <c r="E52" s="23">
        <v>3392617046</v>
      </c>
      <c r="F52" s="23">
        <v>47137446</v>
      </c>
      <c r="G52" s="23">
        <v>27262.58</v>
      </c>
    </row>
    <row r="53" spans="1:7" s="8" customFormat="1" ht="15" customHeight="1" x14ac:dyDescent="0.25">
      <c r="A53" s="25" t="s">
        <v>54</v>
      </c>
      <c r="B53" s="23">
        <v>5512</v>
      </c>
      <c r="C53" s="23">
        <v>166874</v>
      </c>
      <c r="D53" s="23">
        <f t="shared" si="0"/>
        <v>3697585546</v>
      </c>
      <c r="E53" s="23">
        <v>3647148116</v>
      </c>
      <c r="F53" s="23">
        <v>50437430</v>
      </c>
      <c r="G53" s="23">
        <v>28502.37</v>
      </c>
    </row>
    <row r="54" spans="1:7" s="8" customFormat="1" ht="15" customHeight="1" x14ac:dyDescent="0.25">
      <c r="A54" s="25" t="s">
        <v>55</v>
      </c>
      <c r="B54" s="23">
        <v>5865</v>
      </c>
      <c r="C54" s="23">
        <v>170265</v>
      </c>
      <c r="D54" s="23">
        <f t="shared" si="0"/>
        <v>3993139291</v>
      </c>
      <c r="E54" s="23">
        <v>3938157616</v>
      </c>
      <c r="F54" s="23">
        <v>54981675</v>
      </c>
      <c r="G54" s="23">
        <v>30029.56</v>
      </c>
    </row>
    <row r="55" spans="1:7" s="8" customFormat="1" ht="15" customHeight="1" x14ac:dyDescent="0.25">
      <c r="A55" s="25" t="s">
        <v>56</v>
      </c>
      <c r="B55" s="23">
        <v>6315</v>
      </c>
      <c r="C55" s="23">
        <v>177917</v>
      </c>
      <c r="D55" s="23">
        <f t="shared" si="0"/>
        <v>4222730087</v>
      </c>
      <c r="E55" s="23">
        <v>4171813872</v>
      </c>
      <c r="F55" s="23">
        <v>50916215</v>
      </c>
      <c r="G55" s="23">
        <v>31094.080000000002</v>
      </c>
    </row>
    <row r="56" spans="1:7" s="8" customFormat="1" ht="15" customHeight="1" x14ac:dyDescent="0.25">
      <c r="A56" s="25" t="s">
        <v>57</v>
      </c>
      <c r="B56" s="23">
        <v>7066</v>
      </c>
      <c r="C56" s="23">
        <v>187658</v>
      </c>
      <c r="D56" s="23">
        <f t="shared" si="0"/>
        <v>4478944719</v>
      </c>
      <c r="E56" s="23">
        <v>4422809462</v>
      </c>
      <c r="F56" s="23">
        <v>56135257</v>
      </c>
      <c r="G56" s="23">
        <v>31357</v>
      </c>
    </row>
    <row r="57" spans="1:7" s="8" customFormat="1" ht="15" customHeight="1" x14ac:dyDescent="0.25">
      <c r="A57" s="27" t="s">
        <v>58</v>
      </c>
      <c r="B57" s="20">
        <v>7538</v>
      </c>
      <c r="C57" s="20">
        <v>194570</v>
      </c>
      <c r="D57" s="20">
        <f t="shared" si="0"/>
        <v>4706731840</v>
      </c>
      <c r="E57" s="20">
        <v>4647407956</v>
      </c>
      <c r="F57" s="20">
        <v>59323884</v>
      </c>
      <c r="G57" s="20">
        <v>31387</v>
      </c>
    </row>
    <row r="58" spans="1:7" s="8" customFormat="1" ht="15" customHeight="1" x14ac:dyDescent="0.25">
      <c r="A58" s="25" t="s">
        <v>59</v>
      </c>
      <c r="B58" s="23">
        <v>8045</v>
      </c>
      <c r="C58" s="23">
        <v>196377</v>
      </c>
      <c r="D58" s="23">
        <f t="shared" si="0"/>
        <v>4814760816</v>
      </c>
      <c r="E58" s="23">
        <v>4746688824</v>
      </c>
      <c r="F58" s="23">
        <v>68071992</v>
      </c>
      <c r="G58" s="23">
        <v>31551</v>
      </c>
    </row>
    <row r="59" spans="1:7" s="8" customFormat="1" ht="15" customHeight="1" x14ac:dyDescent="0.25">
      <c r="A59" s="25" t="s">
        <v>60</v>
      </c>
      <c r="B59" s="23">
        <v>8634</v>
      </c>
      <c r="C59" s="23">
        <v>204368</v>
      </c>
      <c r="D59" s="23">
        <f t="shared" si="0"/>
        <v>4258692286</v>
      </c>
      <c r="E59" s="23">
        <v>4189803467</v>
      </c>
      <c r="F59" s="23">
        <v>68888819</v>
      </c>
      <c r="G59" s="23">
        <v>31669.71</v>
      </c>
    </row>
    <row r="60" spans="1:7" s="8" customFormat="1" ht="15" customHeight="1" x14ac:dyDescent="0.25">
      <c r="A60" s="25" t="s">
        <v>61</v>
      </c>
      <c r="B60" s="23">
        <v>9176</v>
      </c>
      <c r="C60" s="23">
        <v>213156</v>
      </c>
      <c r="D60" s="23">
        <f t="shared" si="0"/>
        <v>4448845206</v>
      </c>
      <c r="E60" s="23">
        <v>4377642080</v>
      </c>
      <c r="F60" s="23">
        <v>71203126</v>
      </c>
      <c r="G60" s="23">
        <v>31653.43</v>
      </c>
    </row>
    <row r="61" spans="1:7" s="8" customFormat="1" ht="15" customHeight="1" x14ac:dyDescent="0.25">
      <c r="A61" s="25" t="s">
        <v>62</v>
      </c>
      <c r="B61" s="23">
        <v>9651</v>
      </c>
      <c r="C61" s="23">
        <v>223019</v>
      </c>
      <c r="D61" s="23">
        <f t="shared" si="0"/>
        <v>4641122677</v>
      </c>
      <c r="E61" s="23">
        <v>4567880237</v>
      </c>
      <c r="F61" s="23">
        <v>73242440</v>
      </c>
      <c r="G61" s="23">
        <v>31725.56</v>
      </c>
    </row>
    <row r="62" spans="1:7" s="8" customFormat="1" ht="15" customHeight="1" x14ac:dyDescent="0.25">
      <c r="A62" s="25" t="s">
        <v>63</v>
      </c>
      <c r="B62" s="23">
        <v>9913</v>
      </c>
      <c r="C62" s="23">
        <v>228888</v>
      </c>
      <c r="D62" s="23">
        <f t="shared" si="0"/>
        <v>4883833325</v>
      </c>
      <c r="E62" s="23">
        <v>4806994051</v>
      </c>
      <c r="F62" s="23">
        <v>76839274</v>
      </c>
      <c r="G62" s="23">
        <v>32120.81</v>
      </c>
    </row>
    <row r="63" spans="1:7" s="8" customFormat="1" ht="15" customHeight="1" x14ac:dyDescent="0.25">
      <c r="A63" s="25" t="s">
        <v>64</v>
      </c>
      <c r="B63" s="23">
        <v>10064</v>
      </c>
      <c r="C63" s="23">
        <v>230409</v>
      </c>
      <c r="D63" s="23">
        <f t="shared" si="0"/>
        <v>5048332386</v>
      </c>
      <c r="E63" s="23">
        <v>4968872701</v>
      </c>
      <c r="F63" s="23">
        <v>79459685</v>
      </c>
      <c r="G63" s="23">
        <v>32614</v>
      </c>
    </row>
    <row r="64" spans="1:7" s="8" customFormat="1" ht="15" customHeight="1" x14ac:dyDescent="0.25">
      <c r="A64" s="25" t="s">
        <v>65</v>
      </c>
      <c r="B64" s="23">
        <v>10279</v>
      </c>
      <c r="C64" s="23">
        <v>236725</v>
      </c>
      <c r="D64" s="23">
        <f t="shared" si="0"/>
        <v>5169001916</v>
      </c>
      <c r="E64" s="23">
        <v>5089676912</v>
      </c>
      <c r="F64" s="23">
        <v>79325004</v>
      </c>
      <c r="G64" s="23">
        <v>32904</v>
      </c>
    </row>
    <row r="65" spans="1:7" s="8" customFormat="1" ht="15" customHeight="1" x14ac:dyDescent="0.25">
      <c r="A65" s="25" t="s">
        <v>66</v>
      </c>
      <c r="B65" s="23">
        <v>10624</v>
      </c>
      <c r="C65" s="23">
        <v>248712</v>
      </c>
      <c r="D65" s="23">
        <f t="shared" si="0"/>
        <v>6320581289</v>
      </c>
      <c r="E65" s="23">
        <v>6237770906</v>
      </c>
      <c r="F65" s="23">
        <v>82810383</v>
      </c>
      <c r="G65" s="23">
        <v>32812</v>
      </c>
    </row>
    <row r="66" spans="1:7" s="8" customFormat="1" ht="15" customHeight="1" x14ac:dyDescent="0.25">
      <c r="A66" s="25" t="s">
        <v>67</v>
      </c>
      <c r="B66" s="23">
        <v>10908</v>
      </c>
      <c r="C66" s="23">
        <v>256004</v>
      </c>
      <c r="D66" s="23">
        <f t="shared" si="0"/>
        <v>6523547146</v>
      </c>
      <c r="E66" s="23">
        <v>6437103628</v>
      </c>
      <c r="F66" s="23">
        <v>86443518</v>
      </c>
      <c r="G66" s="23">
        <v>32710</v>
      </c>
    </row>
    <row r="67" spans="1:7" s="8" customFormat="1" ht="15" customHeight="1" x14ac:dyDescent="0.25">
      <c r="A67" s="25" t="s">
        <v>68</v>
      </c>
      <c r="B67" s="23">
        <v>11135</v>
      </c>
      <c r="C67" s="23">
        <v>266171</v>
      </c>
      <c r="D67" s="23">
        <f t="shared" si="0"/>
        <v>7265137101</v>
      </c>
      <c r="E67" s="23">
        <v>7175254820</v>
      </c>
      <c r="F67" s="23">
        <v>89882281</v>
      </c>
      <c r="G67" s="23">
        <v>32813</v>
      </c>
    </row>
    <row r="68" spans="1:7" s="8" customFormat="1" ht="15" customHeight="1" x14ac:dyDescent="0.25">
      <c r="A68" s="26" t="s">
        <v>69</v>
      </c>
      <c r="B68" s="17">
        <v>11257</v>
      </c>
      <c r="C68" s="17">
        <v>273925</v>
      </c>
      <c r="D68" s="17">
        <f t="shared" si="0"/>
        <v>8117394103</v>
      </c>
      <c r="E68" s="17">
        <v>8022577197</v>
      </c>
      <c r="F68" s="17">
        <v>94816906</v>
      </c>
      <c r="G68" s="17">
        <v>33196</v>
      </c>
    </row>
    <row r="69" spans="1:7" s="8" customFormat="1" ht="15" customHeight="1" x14ac:dyDescent="0.25">
      <c r="A69" s="25" t="s">
        <v>70</v>
      </c>
      <c r="B69" s="23">
        <v>11481</v>
      </c>
      <c r="C69" s="23">
        <v>279518</v>
      </c>
      <c r="D69" s="23">
        <f t="shared" si="0"/>
        <v>8972693585</v>
      </c>
      <c r="E69" s="23">
        <v>8855015266</v>
      </c>
      <c r="F69" s="23">
        <v>117678319</v>
      </c>
      <c r="G69" s="23">
        <v>33502</v>
      </c>
    </row>
    <row r="70" spans="1:7" s="11" customFormat="1" ht="15" customHeight="1" x14ac:dyDescent="0.25">
      <c r="A70" s="25" t="s">
        <v>71</v>
      </c>
      <c r="B70" s="23">
        <v>11745</v>
      </c>
      <c r="C70" s="23">
        <v>287649</v>
      </c>
      <c r="D70" s="23">
        <f t="shared" si="0"/>
        <v>9815954838</v>
      </c>
      <c r="E70" s="23">
        <v>9692524327</v>
      </c>
      <c r="F70" s="23">
        <v>123430511</v>
      </c>
      <c r="G70" s="23">
        <v>33711</v>
      </c>
    </row>
    <row r="71" spans="1:7" s="11" customFormat="1" ht="15" customHeight="1" x14ac:dyDescent="0.25">
      <c r="A71" s="6" t="s">
        <v>72</v>
      </c>
      <c r="B71" s="22">
        <v>12005</v>
      </c>
      <c r="C71" s="23">
        <v>297648</v>
      </c>
      <c r="D71" s="23">
        <f t="shared" ref="D71" si="1">SUM(E71:F71)</f>
        <v>10779100945</v>
      </c>
      <c r="E71" s="23">
        <v>10651246710</v>
      </c>
      <c r="F71" s="23">
        <v>127854235</v>
      </c>
      <c r="G71" s="23">
        <v>33943</v>
      </c>
    </row>
    <row r="72" spans="1:7" s="11" customFormat="1" ht="15" customHeight="1" x14ac:dyDescent="0.25">
      <c r="A72" s="6" t="s">
        <v>73</v>
      </c>
      <c r="B72" s="22">
        <v>12246</v>
      </c>
      <c r="C72" s="23">
        <v>308079</v>
      </c>
      <c r="D72" s="23">
        <f t="shared" si="0"/>
        <v>11390902525</v>
      </c>
      <c r="E72" s="23">
        <v>11234820964</v>
      </c>
      <c r="F72" s="23">
        <v>156081561</v>
      </c>
      <c r="G72" s="23">
        <v>34649</v>
      </c>
    </row>
    <row r="73" spans="1:7" s="11" customFormat="1" ht="15" customHeight="1" x14ac:dyDescent="0.25">
      <c r="A73" s="6" t="s">
        <v>93</v>
      </c>
      <c r="B73" s="22">
        <v>12592</v>
      </c>
      <c r="C73" s="23">
        <v>319294</v>
      </c>
      <c r="D73" s="23">
        <f t="shared" ref="D73" si="2">SUM(E73:F73)</f>
        <v>12570466844</v>
      </c>
      <c r="E73" s="23">
        <v>12408598637</v>
      </c>
      <c r="F73" s="23">
        <v>161868207</v>
      </c>
      <c r="G73" s="23">
        <v>35139</v>
      </c>
    </row>
    <row r="74" spans="1:7" s="11" customFormat="1" ht="15" customHeight="1" x14ac:dyDescent="0.25">
      <c r="A74" s="6" t="s">
        <v>95</v>
      </c>
      <c r="B74" s="22">
        <v>13157</v>
      </c>
      <c r="C74" s="23">
        <v>331125</v>
      </c>
      <c r="D74" s="23">
        <f t="shared" ref="D74" si="3">SUM(E74:F74)</f>
        <v>13119994698</v>
      </c>
      <c r="E74" s="23">
        <v>12952166564</v>
      </c>
      <c r="F74" s="23">
        <v>167828134</v>
      </c>
      <c r="G74" s="23">
        <v>35412</v>
      </c>
    </row>
    <row r="75" spans="1:7" s="11" customFormat="1" ht="15" customHeight="1" x14ac:dyDescent="0.25">
      <c r="A75" s="6" t="s">
        <v>100</v>
      </c>
      <c r="B75" s="22">
        <v>13798</v>
      </c>
      <c r="C75" s="23">
        <v>346917</v>
      </c>
      <c r="D75" s="23">
        <f t="shared" ref="D75:D79" si="4">SUM(E75:F75)</f>
        <v>14485797146</v>
      </c>
      <c r="E75" s="23">
        <v>14319686335</v>
      </c>
      <c r="F75" s="23">
        <v>166110811</v>
      </c>
      <c r="G75" s="23">
        <v>35801</v>
      </c>
    </row>
    <row r="76" spans="1:7" s="8" customFormat="1" ht="15" customHeight="1" x14ac:dyDescent="0.25">
      <c r="A76" s="6" t="s">
        <v>104</v>
      </c>
      <c r="B76" s="22">
        <v>14559</v>
      </c>
      <c r="C76" s="23">
        <v>363450</v>
      </c>
      <c r="D76" s="23">
        <f t="shared" si="4"/>
        <v>15200822127</v>
      </c>
      <c r="E76" s="23">
        <v>15025698907</v>
      </c>
      <c r="F76" s="23">
        <v>175123220</v>
      </c>
      <c r="G76" s="23">
        <v>36059</v>
      </c>
    </row>
    <row r="77" spans="1:7" s="8" customFormat="1" ht="15" customHeight="1" x14ac:dyDescent="0.25">
      <c r="A77" s="30" t="s">
        <v>106</v>
      </c>
      <c r="B77" s="19">
        <v>15343</v>
      </c>
      <c r="C77" s="20">
        <v>376426</v>
      </c>
      <c r="D77" s="20">
        <v>16590438525</v>
      </c>
      <c r="E77" s="20">
        <v>16407709887</v>
      </c>
      <c r="F77" s="20">
        <v>182728638</v>
      </c>
      <c r="G77" s="20">
        <v>36136</v>
      </c>
    </row>
    <row r="78" spans="1:7" s="8" customFormat="1" ht="15" customHeight="1" x14ac:dyDescent="0.25">
      <c r="A78" s="32" t="s">
        <v>107</v>
      </c>
      <c r="B78" s="16">
        <v>15952</v>
      </c>
      <c r="C78" s="17">
        <v>372181</v>
      </c>
      <c r="D78" s="17">
        <f t="shared" si="4"/>
        <v>17224325782</v>
      </c>
      <c r="E78" s="17">
        <v>17161124461</v>
      </c>
      <c r="F78" s="17">
        <v>63201321</v>
      </c>
      <c r="G78" s="17">
        <v>36722</v>
      </c>
    </row>
    <row r="79" spans="1:7" s="8" customFormat="1" ht="15" customHeight="1" x14ac:dyDescent="0.25">
      <c r="A79" s="25" t="s">
        <v>115</v>
      </c>
      <c r="B79" s="22">
        <v>16641</v>
      </c>
      <c r="C79" s="23">
        <v>386607</v>
      </c>
      <c r="D79" s="23">
        <f t="shared" si="4"/>
        <v>18830959347</v>
      </c>
      <c r="E79" s="23">
        <v>18830959347</v>
      </c>
      <c r="F79" s="23">
        <v>0</v>
      </c>
      <c r="G79" s="23">
        <v>37240</v>
      </c>
    </row>
    <row r="80" spans="1:7" s="8" customFormat="1" ht="15" customHeight="1" x14ac:dyDescent="0.25">
      <c r="A80" s="25" t="s">
        <v>117</v>
      </c>
      <c r="B80" s="22">
        <v>17172</v>
      </c>
      <c r="C80" s="23">
        <v>399934</v>
      </c>
      <c r="D80" s="23">
        <f t="shared" ref="D80:D81" si="5">SUM(E80:F80)</f>
        <v>19894832452</v>
      </c>
      <c r="E80" s="23">
        <v>19894832452</v>
      </c>
      <c r="F80" s="23">
        <v>0</v>
      </c>
      <c r="G80" s="23">
        <v>37875</v>
      </c>
    </row>
    <row r="81" spans="1:7" s="8" customFormat="1" ht="15" customHeight="1" thickBot="1" x14ac:dyDescent="0.3">
      <c r="A81" s="34" t="s">
        <v>122</v>
      </c>
      <c r="B81" s="33">
        <v>17498</v>
      </c>
      <c r="C81" s="33">
        <v>407842</v>
      </c>
      <c r="D81" s="33">
        <f t="shared" si="5"/>
        <v>21716395992.000004</v>
      </c>
      <c r="E81" s="33">
        <v>21716395992.000004</v>
      </c>
      <c r="F81" s="33">
        <v>0</v>
      </c>
      <c r="G81" s="33">
        <v>38546</v>
      </c>
    </row>
    <row r="82" spans="1:7" ht="15.75" customHeight="1" x14ac:dyDescent="0.25"/>
    <row r="83" spans="1:7" ht="15.75" customHeight="1" x14ac:dyDescent="0.25"/>
    <row r="84" spans="1:7" ht="15.75" customHeight="1" x14ac:dyDescent="0.25"/>
    <row r="85" spans="1:7" ht="15.75" customHeight="1" x14ac:dyDescent="0.25"/>
    <row r="86" spans="1:7" ht="15.75" customHeight="1" x14ac:dyDescent="0.25"/>
    <row r="87" spans="1:7" ht="15.75" customHeight="1" x14ac:dyDescent="0.25"/>
    <row r="88" spans="1:7" ht="15.75" customHeight="1" x14ac:dyDescent="0.25"/>
    <row r="89" spans="1:7" ht="15.75" customHeight="1" x14ac:dyDescent="0.25"/>
    <row r="90" spans="1:7" ht="15.75" customHeight="1" x14ac:dyDescent="0.25"/>
    <row r="91" spans="1:7" ht="15.75" customHeight="1" x14ac:dyDescent="0.25"/>
    <row r="92" spans="1:7" ht="15.75" customHeight="1" x14ac:dyDescent="0.25"/>
    <row r="93" spans="1:7" ht="15.75" customHeight="1" x14ac:dyDescent="0.25"/>
    <row r="94" spans="1:7" ht="15.75" customHeight="1" x14ac:dyDescent="0.25"/>
    <row r="95" spans="1:7" ht="15.75" customHeight="1" x14ac:dyDescent="0.25"/>
    <row r="96" spans="1:7"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7.25" customHeight="1" x14ac:dyDescent="0.25"/>
    <row r="114" ht="17.25" customHeight="1" x14ac:dyDescent="0.25"/>
    <row r="115" ht="17.25" customHeight="1" x14ac:dyDescent="0.25"/>
    <row r="116" ht="17.25" customHeight="1" x14ac:dyDescent="0.25"/>
    <row r="117" ht="17.25" customHeight="1" x14ac:dyDescent="0.25"/>
    <row r="118" ht="17.25" customHeight="1" x14ac:dyDescent="0.25"/>
    <row r="119" ht="17.25" customHeight="1" x14ac:dyDescent="0.25"/>
    <row r="120" ht="17.25" customHeight="1" x14ac:dyDescent="0.25"/>
    <row r="121" ht="17.25" customHeight="1" x14ac:dyDescent="0.25"/>
    <row r="122" ht="17.25" customHeight="1" x14ac:dyDescent="0.25"/>
    <row r="123" ht="17.25" customHeight="1" x14ac:dyDescent="0.25"/>
    <row r="124" ht="17.25" customHeight="1" x14ac:dyDescent="0.25"/>
    <row r="125" ht="17.25" customHeight="1" x14ac:dyDescent="0.25"/>
    <row r="126" ht="17.25" customHeight="1" x14ac:dyDescent="0.25"/>
    <row r="127" ht="17.25" customHeight="1" x14ac:dyDescent="0.25"/>
    <row r="128" ht="17.25" customHeight="1" x14ac:dyDescent="0.25"/>
    <row r="129" ht="17.25" customHeight="1" x14ac:dyDescent="0.25"/>
    <row r="130" ht="17.25" customHeight="1" x14ac:dyDescent="0.25"/>
    <row r="131" ht="17.25" customHeight="1" x14ac:dyDescent="0.25"/>
    <row r="132" ht="17.25" customHeight="1" x14ac:dyDescent="0.25"/>
    <row r="133" ht="17.25" customHeight="1" x14ac:dyDescent="0.25"/>
    <row r="134" ht="17.25" customHeight="1" x14ac:dyDescent="0.25"/>
    <row r="135" ht="17.25" customHeight="1" x14ac:dyDescent="0.25"/>
    <row r="136" ht="17.25" customHeight="1" x14ac:dyDescent="0.25"/>
    <row r="137" ht="17.25" customHeight="1" x14ac:dyDescent="0.25"/>
    <row r="138" ht="17.25" customHeight="1" x14ac:dyDescent="0.25"/>
    <row r="139" ht="17.25" customHeight="1" x14ac:dyDescent="0.25"/>
    <row r="140" ht="17.25" customHeight="1" x14ac:dyDescent="0.25"/>
    <row r="141" ht="17.25" customHeight="1" x14ac:dyDescent="0.25"/>
    <row r="142" ht="17.25" customHeight="1" x14ac:dyDescent="0.25"/>
    <row r="143" ht="17.25" customHeight="1" x14ac:dyDescent="0.25"/>
    <row r="144" ht="17.25" customHeight="1" x14ac:dyDescent="0.25"/>
    <row r="145" ht="17.25" customHeight="1" x14ac:dyDescent="0.25"/>
    <row r="146" ht="17.25" customHeight="1" x14ac:dyDescent="0.25"/>
    <row r="147" ht="17.25" customHeight="1" x14ac:dyDescent="0.25"/>
    <row r="148" ht="17.25" customHeight="1" x14ac:dyDescent="0.25"/>
    <row r="149" ht="17.25" customHeight="1" x14ac:dyDescent="0.25"/>
    <row r="150" ht="17.25" customHeight="1" x14ac:dyDescent="0.25"/>
    <row r="151" ht="17.25" customHeight="1" x14ac:dyDescent="0.25"/>
    <row r="152" ht="17.25" customHeight="1" x14ac:dyDescent="0.25"/>
    <row r="153" ht="17.25" customHeight="1" x14ac:dyDescent="0.25"/>
    <row r="154" ht="17.25" customHeight="1" x14ac:dyDescent="0.25"/>
    <row r="155" ht="17.25" customHeight="1" x14ac:dyDescent="0.25"/>
    <row r="156" ht="17.25" customHeight="1" x14ac:dyDescent="0.25"/>
    <row r="157" ht="17.25" customHeight="1" x14ac:dyDescent="0.25"/>
    <row r="158" ht="17.25" customHeight="1" x14ac:dyDescent="0.25"/>
    <row r="159" ht="17.25" customHeight="1" x14ac:dyDescent="0.25"/>
    <row r="160" ht="17.25" customHeight="1" x14ac:dyDescent="0.25"/>
    <row r="161" ht="17.25" customHeight="1" x14ac:dyDescent="0.25"/>
    <row r="162" ht="17.25" customHeight="1" x14ac:dyDescent="0.25"/>
    <row r="163" ht="17.25" customHeight="1" x14ac:dyDescent="0.25"/>
    <row r="164" ht="17.25" customHeight="1" x14ac:dyDescent="0.25"/>
    <row r="165" ht="17.25" customHeight="1" x14ac:dyDescent="0.25"/>
    <row r="166" ht="17.25" customHeight="1" x14ac:dyDescent="0.25"/>
    <row r="167" ht="17.25" customHeight="1" x14ac:dyDescent="0.25"/>
    <row r="168" ht="17.25" customHeight="1" x14ac:dyDescent="0.25"/>
  </sheetData>
  <mergeCells count="7">
    <mergeCell ref="A1:G1"/>
    <mergeCell ref="B4:B5"/>
    <mergeCell ref="C4:C5"/>
    <mergeCell ref="G4:G5"/>
    <mergeCell ref="A4:A5"/>
    <mergeCell ref="D4:F4"/>
    <mergeCell ref="A2:G2"/>
  </mergeCells>
  <phoneticPr fontId="1" type="noConversion"/>
  <printOptions horizontalCentered="1"/>
  <pageMargins left="0.70866141732283472" right="0.70866141732283472" top="0.59055118110236227" bottom="0.62992125984251968" header="0.15748031496062992" footer="0.31496062992125984"/>
  <pageSetup paperSize="9" orientation="landscape" horizontalDpi="1200" verticalDpi="1200" r:id="rId1"/>
  <headerFooter>
    <oddFooter>&amp;C勞保納保-&amp;P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45"/>
  <sheetViews>
    <sheetView view="pageBreakPreview" zoomScaleNormal="100" zoomScaleSheetLayoutView="100" workbookViewId="0">
      <pane xSplit="1" ySplit="5" topLeftCell="B61" activePane="bottomRight" state="frozen"/>
      <selection activeCell="J78" sqref="J78"/>
      <selection pane="topRight" activeCell="J78" sqref="J78"/>
      <selection pane="bottomLeft" activeCell="J78" sqref="J78"/>
      <selection pane="bottomRight" sqref="A1:G1"/>
    </sheetView>
  </sheetViews>
  <sheetFormatPr defaultColWidth="8.875" defaultRowHeight="15.75" x14ac:dyDescent="0.25"/>
  <cols>
    <col min="1" max="1" width="15.25" style="3" customWidth="1"/>
    <col min="2" max="3" width="15.25" style="1" customWidth="1"/>
    <col min="4" max="6" width="16.25" style="1" customWidth="1"/>
    <col min="7" max="7" width="15.25" style="1" customWidth="1"/>
    <col min="8" max="16384" width="8.875" style="3"/>
  </cols>
  <sheetData>
    <row r="1" spans="1:7" ht="18.95" customHeight="1" x14ac:dyDescent="0.25">
      <c r="A1" s="46" t="s">
        <v>79</v>
      </c>
      <c r="B1" s="47"/>
      <c r="C1" s="47"/>
      <c r="D1" s="47"/>
      <c r="E1" s="47"/>
      <c r="F1" s="47"/>
      <c r="G1" s="47"/>
    </row>
    <row r="2" spans="1:7" s="8" customFormat="1" ht="18.95" customHeight="1" x14ac:dyDescent="0.25">
      <c r="A2" s="52" t="s">
        <v>90</v>
      </c>
      <c r="B2" s="52"/>
      <c r="C2" s="52"/>
      <c r="D2" s="52"/>
      <c r="E2" s="52"/>
      <c r="F2" s="52"/>
      <c r="G2" s="52"/>
    </row>
    <row r="3" spans="1:7" s="8" customFormat="1" ht="18.95" customHeight="1" thickBot="1" x14ac:dyDescent="0.3">
      <c r="A3" s="4"/>
      <c r="B3" s="15"/>
      <c r="C3" s="4"/>
      <c r="D3" s="40" t="s">
        <v>121</v>
      </c>
      <c r="E3" s="4"/>
      <c r="F3" s="6"/>
      <c r="G3" s="7" t="str">
        <f>總計!G3</f>
        <v>單位：個、人、新台幣元</v>
      </c>
    </row>
    <row r="4" spans="1:7" s="8" customFormat="1" ht="19.5" customHeight="1" x14ac:dyDescent="0.25">
      <c r="A4" s="42" t="s">
        <v>0</v>
      </c>
      <c r="B4" s="42" t="s">
        <v>1</v>
      </c>
      <c r="C4" s="42" t="s">
        <v>2</v>
      </c>
      <c r="D4" s="48" t="s">
        <v>3</v>
      </c>
      <c r="E4" s="49"/>
      <c r="F4" s="50"/>
      <c r="G4" s="44" t="s">
        <v>4</v>
      </c>
    </row>
    <row r="5" spans="1:7" s="8" customFormat="1" ht="19.5" customHeight="1" x14ac:dyDescent="0.25">
      <c r="A5" s="43"/>
      <c r="B5" s="43"/>
      <c r="C5" s="43"/>
      <c r="D5" s="9" t="s">
        <v>5</v>
      </c>
      <c r="E5" s="10" t="s">
        <v>6</v>
      </c>
      <c r="F5" s="10" t="s">
        <v>110</v>
      </c>
      <c r="G5" s="45"/>
    </row>
    <row r="6" spans="1:7" s="8" customFormat="1" ht="14.85" customHeight="1" x14ac:dyDescent="0.25">
      <c r="A6" s="25" t="s">
        <v>7</v>
      </c>
      <c r="B6" s="18" t="s">
        <v>97</v>
      </c>
      <c r="C6" s="18" t="s">
        <v>97</v>
      </c>
      <c r="D6" s="18" t="s">
        <v>97</v>
      </c>
      <c r="E6" s="18" t="s">
        <v>97</v>
      </c>
      <c r="F6" s="18" t="s">
        <v>97</v>
      </c>
      <c r="G6" s="18" t="s">
        <v>97</v>
      </c>
    </row>
    <row r="7" spans="1:7" s="8" customFormat="1" ht="14.85" customHeight="1" x14ac:dyDescent="0.25">
      <c r="A7" s="25" t="s">
        <v>8</v>
      </c>
      <c r="B7" s="18" t="s">
        <v>97</v>
      </c>
      <c r="C7" s="18" t="s">
        <v>97</v>
      </c>
      <c r="D7" s="18" t="s">
        <v>97</v>
      </c>
      <c r="E7" s="18" t="s">
        <v>97</v>
      </c>
      <c r="F7" s="18" t="s">
        <v>97</v>
      </c>
      <c r="G7" s="18" t="s">
        <v>97</v>
      </c>
    </row>
    <row r="8" spans="1:7" s="8" customFormat="1" ht="14.85" customHeight="1" x14ac:dyDescent="0.25">
      <c r="A8" s="26" t="s">
        <v>9</v>
      </c>
      <c r="B8" s="21" t="s">
        <v>97</v>
      </c>
      <c r="C8" s="21" t="s">
        <v>97</v>
      </c>
      <c r="D8" s="21" t="s">
        <v>97</v>
      </c>
      <c r="E8" s="21" t="s">
        <v>97</v>
      </c>
      <c r="F8" s="21" t="s">
        <v>97</v>
      </c>
      <c r="G8" s="21" t="s">
        <v>97</v>
      </c>
    </row>
    <row r="9" spans="1:7" s="8" customFormat="1" ht="14.85" customHeight="1" x14ac:dyDescent="0.25">
      <c r="A9" s="25" t="s">
        <v>10</v>
      </c>
      <c r="B9" s="18" t="s">
        <v>97</v>
      </c>
      <c r="C9" s="18" t="s">
        <v>97</v>
      </c>
      <c r="D9" s="18" t="s">
        <v>97</v>
      </c>
      <c r="E9" s="18" t="s">
        <v>97</v>
      </c>
      <c r="F9" s="18" t="s">
        <v>97</v>
      </c>
      <c r="G9" s="18" t="s">
        <v>97</v>
      </c>
    </row>
    <row r="10" spans="1:7" s="8" customFormat="1" ht="14.85" customHeight="1" x14ac:dyDescent="0.25">
      <c r="A10" s="25" t="s">
        <v>11</v>
      </c>
      <c r="B10" s="18" t="s">
        <v>97</v>
      </c>
      <c r="C10" s="18" t="s">
        <v>97</v>
      </c>
      <c r="D10" s="18" t="s">
        <v>97</v>
      </c>
      <c r="E10" s="18" t="s">
        <v>97</v>
      </c>
      <c r="F10" s="18" t="s">
        <v>97</v>
      </c>
      <c r="G10" s="18" t="s">
        <v>97</v>
      </c>
    </row>
    <row r="11" spans="1:7" s="8" customFormat="1" ht="14.85" customHeight="1" x14ac:dyDescent="0.25">
      <c r="A11" s="25" t="s">
        <v>12</v>
      </c>
      <c r="B11" s="18" t="s">
        <v>97</v>
      </c>
      <c r="C11" s="18" t="s">
        <v>97</v>
      </c>
      <c r="D11" s="18" t="s">
        <v>97</v>
      </c>
      <c r="E11" s="18" t="s">
        <v>97</v>
      </c>
      <c r="F11" s="18" t="s">
        <v>97</v>
      </c>
      <c r="G11" s="18" t="s">
        <v>97</v>
      </c>
    </row>
    <row r="12" spans="1:7" s="8" customFormat="1" ht="14.85" customHeight="1" x14ac:dyDescent="0.25">
      <c r="A12" s="25" t="s">
        <v>13</v>
      </c>
      <c r="B12" s="18" t="s">
        <v>97</v>
      </c>
      <c r="C12" s="18" t="s">
        <v>97</v>
      </c>
      <c r="D12" s="18" t="s">
        <v>97</v>
      </c>
      <c r="E12" s="18" t="s">
        <v>97</v>
      </c>
      <c r="F12" s="18" t="s">
        <v>97</v>
      </c>
      <c r="G12" s="18" t="s">
        <v>97</v>
      </c>
    </row>
    <row r="13" spans="1:7" s="8" customFormat="1" ht="14.85" customHeight="1" x14ac:dyDescent="0.25">
      <c r="A13" s="25" t="s">
        <v>14</v>
      </c>
      <c r="B13" s="18" t="s">
        <v>97</v>
      </c>
      <c r="C13" s="18" t="s">
        <v>97</v>
      </c>
      <c r="D13" s="18" t="s">
        <v>97</v>
      </c>
      <c r="E13" s="18" t="s">
        <v>97</v>
      </c>
      <c r="F13" s="18" t="s">
        <v>97</v>
      </c>
      <c r="G13" s="18" t="s">
        <v>97</v>
      </c>
    </row>
    <row r="14" spans="1:7" s="8" customFormat="1" ht="14.85" customHeight="1" x14ac:dyDescent="0.25">
      <c r="A14" s="25" t="s">
        <v>15</v>
      </c>
      <c r="B14" s="18" t="s">
        <v>97</v>
      </c>
      <c r="C14" s="18" t="s">
        <v>97</v>
      </c>
      <c r="D14" s="18" t="s">
        <v>97</v>
      </c>
      <c r="E14" s="18" t="s">
        <v>97</v>
      </c>
      <c r="F14" s="18" t="s">
        <v>97</v>
      </c>
      <c r="G14" s="18" t="s">
        <v>97</v>
      </c>
    </row>
    <row r="15" spans="1:7" s="8" customFormat="1" ht="14.85" customHeight="1" x14ac:dyDescent="0.25">
      <c r="A15" s="25" t="s">
        <v>16</v>
      </c>
      <c r="B15" s="18" t="s">
        <v>97</v>
      </c>
      <c r="C15" s="18" t="s">
        <v>97</v>
      </c>
      <c r="D15" s="18" t="s">
        <v>97</v>
      </c>
      <c r="E15" s="18" t="s">
        <v>97</v>
      </c>
      <c r="F15" s="18" t="s">
        <v>97</v>
      </c>
      <c r="G15" s="18" t="s">
        <v>97</v>
      </c>
    </row>
    <row r="16" spans="1:7" s="8" customFormat="1" ht="14.85" customHeight="1" x14ac:dyDescent="0.25">
      <c r="A16" s="25" t="s">
        <v>17</v>
      </c>
      <c r="B16" s="18" t="s">
        <v>97</v>
      </c>
      <c r="C16" s="18" t="s">
        <v>97</v>
      </c>
      <c r="D16" s="18" t="s">
        <v>97</v>
      </c>
      <c r="E16" s="18" t="s">
        <v>97</v>
      </c>
      <c r="F16" s="18" t="s">
        <v>97</v>
      </c>
      <c r="G16" s="18" t="s">
        <v>97</v>
      </c>
    </row>
    <row r="17" spans="1:7" s="8" customFormat="1" ht="14.85" customHeight="1" x14ac:dyDescent="0.25">
      <c r="A17" s="27" t="s">
        <v>18</v>
      </c>
      <c r="B17" s="24" t="s">
        <v>97</v>
      </c>
      <c r="C17" s="24" t="s">
        <v>97</v>
      </c>
      <c r="D17" s="24" t="s">
        <v>97</v>
      </c>
      <c r="E17" s="24" t="s">
        <v>97</v>
      </c>
      <c r="F17" s="24" t="s">
        <v>97</v>
      </c>
      <c r="G17" s="24" t="s">
        <v>97</v>
      </c>
    </row>
    <row r="18" spans="1:7" s="8" customFormat="1" ht="14.85" customHeight="1" x14ac:dyDescent="0.25">
      <c r="A18" s="25" t="s">
        <v>19</v>
      </c>
      <c r="B18" s="18" t="s">
        <v>97</v>
      </c>
      <c r="C18" s="18" t="s">
        <v>97</v>
      </c>
      <c r="D18" s="18" t="s">
        <v>97</v>
      </c>
      <c r="E18" s="18" t="s">
        <v>97</v>
      </c>
      <c r="F18" s="18" t="s">
        <v>97</v>
      </c>
      <c r="G18" s="18" t="s">
        <v>97</v>
      </c>
    </row>
    <row r="19" spans="1:7" s="8" customFormat="1" ht="14.85" customHeight="1" x14ac:dyDescent="0.25">
      <c r="A19" s="25" t="s">
        <v>20</v>
      </c>
      <c r="B19" s="18" t="s">
        <v>97</v>
      </c>
      <c r="C19" s="18" t="s">
        <v>97</v>
      </c>
      <c r="D19" s="18" t="s">
        <v>97</v>
      </c>
      <c r="E19" s="18" t="s">
        <v>97</v>
      </c>
      <c r="F19" s="18" t="s">
        <v>97</v>
      </c>
      <c r="G19" s="18" t="s">
        <v>97</v>
      </c>
    </row>
    <row r="20" spans="1:7" s="8" customFormat="1" ht="14.85" customHeight="1" x14ac:dyDescent="0.25">
      <c r="A20" s="25" t="s">
        <v>21</v>
      </c>
      <c r="B20" s="18" t="s">
        <v>97</v>
      </c>
      <c r="C20" s="18" t="s">
        <v>97</v>
      </c>
      <c r="D20" s="18" t="s">
        <v>97</v>
      </c>
      <c r="E20" s="18" t="s">
        <v>97</v>
      </c>
      <c r="F20" s="18" t="s">
        <v>97</v>
      </c>
      <c r="G20" s="18" t="s">
        <v>97</v>
      </c>
    </row>
    <row r="21" spans="1:7" s="8" customFormat="1" ht="14.85" customHeight="1" x14ac:dyDescent="0.25">
      <c r="A21" s="25" t="s">
        <v>22</v>
      </c>
      <c r="B21" s="23">
        <v>742</v>
      </c>
      <c r="C21" s="23">
        <v>25984</v>
      </c>
      <c r="D21" s="23">
        <v>1812025.84</v>
      </c>
      <c r="E21" s="18" t="s">
        <v>97</v>
      </c>
      <c r="F21" s="18" t="s">
        <v>97</v>
      </c>
      <c r="G21" s="23">
        <v>634.67999999999995</v>
      </c>
    </row>
    <row r="22" spans="1:7" s="8" customFormat="1" ht="14.85" customHeight="1" x14ac:dyDescent="0.25">
      <c r="A22" s="25" t="s">
        <v>23</v>
      </c>
      <c r="B22" s="23">
        <v>902</v>
      </c>
      <c r="C22" s="23">
        <v>32374</v>
      </c>
      <c r="D22" s="23">
        <v>10359595.6</v>
      </c>
      <c r="E22" s="18" t="s">
        <v>97</v>
      </c>
      <c r="F22" s="18" t="s">
        <v>97</v>
      </c>
      <c r="G22" s="23">
        <v>710.93</v>
      </c>
    </row>
    <row r="23" spans="1:7" s="8" customFormat="1" ht="14.85" customHeight="1" x14ac:dyDescent="0.25">
      <c r="A23" s="25" t="s">
        <v>24</v>
      </c>
      <c r="B23" s="23">
        <v>931</v>
      </c>
      <c r="C23" s="23">
        <v>34113</v>
      </c>
      <c r="D23" s="23">
        <v>12198823.380000001</v>
      </c>
      <c r="E23" s="18" t="s">
        <v>97</v>
      </c>
      <c r="F23" s="18" t="s">
        <v>97</v>
      </c>
      <c r="G23" s="23">
        <v>762.21</v>
      </c>
    </row>
    <row r="24" spans="1:7" s="8" customFormat="1" ht="14.85" customHeight="1" x14ac:dyDescent="0.25">
      <c r="A24" s="25" t="s">
        <v>25</v>
      </c>
      <c r="B24" s="23">
        <v>1004</v>
      </c>
      <c r="C24" s="23">
        <v>36887</v>
      </c>
      <c r="D24" s="23">
        <v>15392564.02</v>
      </c>
      <c r="E24" s="18" t="s">
        <v>97</v>
      </c>
      <c r="F24" s="18" t="s">
        <v>97</v>
      </c>
      <c r="G24" s="23">
        <v>906</v>
      </c>
    </row>
    <row r="25" spans="1:7" s="8" customFormat="1" ht="14.85" customHeight="1" x14ac:dyDescent="0.25">
      <c r="A25" s="25" t="s">
        <v>26</v>
      </c>
      <c r="B25" s="23">
        <v>1333</v>
      </c>
      <c r="C25" s="23">
        <v>40310</v>
      </c>
      <c r="D25" s="23">
        <v>17762999</v>
      </c>
      <c r="E25" s="18" t="s">
        <v>97</v>
      </c>
      <c r="F25" s="18" t="s">
        <v>97</v>
      </c>
      <c r="G25" s="23">
        <v>956.84</v>
      </c>
    </row>
    <row r="26" spans="1:7" s="8" customFormat="1" ht="14.85" customHeight="1" x14ac:dyDescent="0.25">
      <c r="A26" s="25" t="s">
        <v>27</v>
      </c>
      <c r="B26" s="23">
        <v>3380</v>
      </c>
      <c r="C26" s="23">
        <v>45477</v>
      </c>
      <c r="D26" s="23">
        <v>46230220.700000003</v>
      </c>
      <c r="E26" s="18" t="s">
        <v>97</v>
      </c>
      <c r="F26" s="18" t="s">
        <v>97</v>
      </c>
      <c r="G26" s="23">
        <v>1113.8800000000001</v>
      </c>
    </row>
    <row r="27" spans="1:7" s="8" customFormat="1" ht="14.85" customHeight="1" x14ac:dyDescent="0.25">
      <c r="A27" s="25" t="s">
        <v>28</v>
      </c>
      <c r="B27" s="23">
        <v>3994</v>
      </c>
      <c r="C27" s="23">
        <v>49125</v>
      </c>
      <c r="D27" s="23">
        <v>60529768.5</v>
      </c>
      <c r="E27" s="18" t="s">
        <v>97</v>
      </c>
      <c r="F27" s="18" t="s">
        <v>97</v>
      </c>
      <c r="G27" s="23">
        <v>1321.7</v>
      </c>
    </row>
    <row r="28" spans="1:7" s="8" customFormat="1" ht="14.85" customHeight="1" x14ac:dyDescent="0.25">
      <c r="A28" s="26" t="s">
        <v>29</v>
      </c>
      <c r="B28" s="17">
        <v>4327</v>
      </c>
      <c r="C28" s="17">
        <v>51253</v>
      </c>
      <c r="D28" s="17">
        <v>68939911.900000006</v>
      </c>
      <c r="E28" s="21" t="s">
        <v>97</v>
      </c>
      <c r="F28" s="21" t="s">
        <v>97</v>
      </c>
      <c r="G28" s="17">
        <v>1424.9</v>
      </c>
    </row>
    <row r="29" spans="1:7" s="8" customFormat="1" ht="14.85" customHeight="1" x14ac:dyDescent="0.25">
      <c r="A29" s="25" t="s">
        <v>30</v>
      </c>
      <c r="B29" s="23">
        <v>4691</v>
      </c>
      <c r="C29" s="23">
        <v>53526</v>
      </c>
      <c r="D29" s="23">
        <v>82309557.799999997</v>
      </c>
      <c r="E29" s="18" t="s">
        <v>97</v>
      </c>
      <c r="F29" s="18" t="s">
        <v>97</v>
      </c>
      <c r="G29" s="23">
        <v>1631.85</v>
      </c>
    </row>
    <row r="30" spans="1:7" s="8" customFormat="1" ht="14.85" customHeight="1" x14ac:dyDescent="0.25">
      <c r="A30" s="25" t="s">
        <v>31</v>
      </c>
      <c r="B30" s="23">
        <v>4756</v>
      </c>
      <c r="C30" s="23">
        <v>55940</v>
      </c>
      <c r="D30" s="23">
        <v>117620589.59999999</v>
      </c>
      <c r="E30" s="18" t="s">
        <v>97</v>
      </c>
      <c r="F30" s="18" t="s">
        <v>97</v>
      </c>
      <c r="G30" s="23">
        <v>2246.41</v>
      </c>
    </row>
    <row r="31" spans="1:7" s="8" customFormat="1" ht="14.85" customHeight="1" x14ac:dyDescent="0.25">
      <c r="A31" s="25" t="s">
        <v>32</v>
      </c>
      <c r="B31" s="23">
        <v>5009</v>
      </c>
      <c r="C31" s="23">
        <v>57427</v>
      </c>
      <c r="D31" s="23">
        <v>169727743.69999999</v>
      </c>
      <c r="E31" s="18" t="s">
        <v>97</v>
      </c>
      <c r="F31" s="18" t="s">
        <v>97</v>
      </c>
      <c r="G31" s="23">
        <v>3113.93</v>
      </c>
    </row>
    <row r="32" spans="1:7" s="8" customFormat="1" ht="14.85" customHeight="1" x14ac:dyDescent="0.25">
      <c r="A32" s="25" t="s">
        <v>33</v>
      </c>
      <c r="B32" s="23">
        <v>5218</v>
      </c>
      <c r="C32" s="23">
        <v>65421</v>
      </c>
      <c r="D32" s="23">
        <v>207384404.30000001</v>
      </c>
      <c r="E32" s="18" t="s">
        <v>97</v>
      </c>
      <c r="F32" s="18" t="s">
        <v>97</v>
      </c>
      <c r="G32" s="23">
        <v>3467.61</v>
      </c>
    </row>
    <row r="33" spans="1:7" s="8" customFormat="1" ht="14.85" customHeight="1" x14ac:dyDescent="0.25">
      <c r="A33" s="25" t="s">
        <v>34</v>
      </c>
      <c r="B33" s="23">
        <v>5367</v>
      </c>
      <c r="C33" s="23">
        <v>68383</v>
      </c>
      <c r="D33" s="23">
        <v>257548628.40000001</v>
      </c>
      <c r="E33" s="18" t="s">
        <v>97</v>
      </c>
      <c r="F33" s="18" t="s">
        <v>97</v>
      </c>
      <c r="G33" s="23">
        <v>4006.54</v>
      </c>
    </row>
    <row r="34" spans="1:7" s="8" customFormat="1" ht="14.85" customHeight="1" x14ac:dyDescent="0.25">
      <c r="A34" s="25" t="s">
        <v>35</v>
      </c>
      <c r="B34" s="23">
        <v>5629</v>
      </c>
      <c r="C34" s="23">
        <v>71219</v>
      </c>
      <c r="D34" s="23">
        <v>314275800.80000001</v>
      </c>
      <c r="E34" s="18" t="s">
        <v>97</v>
      </c>
      <c r="F34" s="18" t="s">
        <v>97</v>
      </c>
      <c r="G34" s="23">
        <v>4683.41</v>
      </c>
    </row>
    <row r="35" spans="1:7" s="8" customFormat="1" ht="15" customHeight="1" x14ac:dyDescent="0.25">
      <c r="A35" s="25" t="s">
        <v>36</v>
      </c>
      <c r="B35" s="23">
        <v>6003</v>
      </c>
      <c r="C35" s="23">
        <v>93849</v>
      </c>
      <c r="D35" s="23">
        <v>407202653.89999998</v>
      </c>
      <c r="E35" s="18" t="s">
        <v>97</v>
      </c>
      <c r="F35" s="18" t="s">
        <v>97</v>
      </c>
      <c r="G35" s="23">
        <v>5197.3900000000003</v>
      </c>
    </row>
    <row r="36" spans="1:7" s="8" customFormat="1" ht="15" customHeight="1" x14ac:dyDescent="0.25">
      <c r="A36" s="25" t="s">
        <v>37</v>
      </c>
      <c r="B36" s="23">
        <v>6296</v>
      </c>
      <c r="C36" s="23">
        <v>106470</v>
      </c>
      <c r="D36" s="23">
        <f t="shared" ref="D36:D72" si="0">SUM(E36:F36)</f>
        <v>545824255</v>
      </c>
      <c r="E36" s="23">
        <v>514192267</v>
      </c>
      <c r="F36" s="23">
        <v>31631988</v>
      </c>
      <c r="G36" s="23">
        <v>6222.75</v>
      </c>
    </row>
    <row r="37" spans="1:7" s="8" customFormat="1" ht="15" customHeight="1" x14ac:dyDescent="0.25">
      <c r="A37" s="27" t="s">
        <v>38</v>
      </c>
      <c r="B37" s="20">
        <v>6498</v>
      </c>
      <c r="C37" s="20">
        <v>118521</v>
      </c>
      <c r="D37" s="20">
        <f t="shared" si="0"/>
        <v>785773328</v>
      </c>
      <c r="E37" s="20">
        <v>740011143</v>
      </c>
      <c r="F37" s="20">
        <v>45762185</v>
      </c>
      <c r="G37" s="20">
        <v>7765.18</v>
      </c>
    </row>
    <row r="38" spans="1:7" s="8" customFormat="1" ht="15" customHeight="1" x14ac:dyDescent="0.25">
      <c r="A38" s="25" t="s">
        <v>39</v>
      </c>
      <c r="B38" s="23">
        <v>6347</v>
      </c>
      <c r="C38" s="23">
        <v>128360</v>
      </c>
      <c r="D38" s="23">
        <f t="shared" si="0"/>
        <v>917281374</v>
      </c>
      <c r="E38" s="23">
        <v>863902353</v>
      </c>
      <c r="F38" s="23">
        <v>53379021</v>
      </c>
      <c r="G38" s="23">
        <v>8430.39</v>
      </c>
    </row>
    <row r="39" spans="1:7" s="8" customFormat="1" ht="15" customHeight="1" x14ac:dyDescent="0.25">
      <c r="A39" s="25" t="s">
        <v>40</v>
      </c>
      <c r="B39" s="23">
        <v>6467</v>
      </c>
      <c r="C39" s="23">
        <v>136633</v>
      </c>
      <c r="D39" s="23">
        <f t="shared" si="0"/>
        <v>1031790793</v>
      </c>
      <c r="E39" s="23">
        <v>992130682</v>
      </c>
      <c r="F39" s="23">
        <v>39660111</v>
      </c>
      <c r="G39" s="23">
        <v>8941.16</v>
      </c>
    </row>
    <row r="40" spans="1:7" s="8" customFormat="1" ht="15" customHeight="1" x14ac:dyDescent="0.25">
      <c r="A40" s="25" t="s">
        <v>41</v>
      </c>
      <c r="B40" s="23">
        <v>6552</v>
      </c>
      <c r="C40" s="23">
        <v>144444</v>
      </c>
      <c r="D40" s="23">
        <f t="shared" si="0"/>
        <v>1181486208</v>
      </c>
      <c r="E40" s="23">
        <v>1137338324</v>
      </c>
      <c r="F40" s="23">
        <v>44147884</v>
      </c>
      <c r="G40" s="23">
        <v>9681.33</v>
      </c>
    </row>
    <row r="41" spans="1:7" s="8" customFormat="1" ht="15" customHeight="1" x14ac:dyDescent="0.25">
      <c r="A41" s="25" t="s">
        <v>42</v>
      </c>
      <c r="B41" s="23">
        <v>6630</v>
      </c>
      <c r="C41" s="23">
        <v>150688</v>
      </c>
      <c r="D41" s="23">
        <f t="shared" si="0"/>
        <v>1370456212</v>
      </c>
      <c r="E41" s="23">
        <v>1318424124</v>
      </c>
      <c r="F41" s="23">
        <v>52032088</v>
      </c>
      <c r="G41" s="23">
        <v>10718.69</v>
      </c>
    </row>
    <row r="42" spans="1:7" s="8" customFormat="1" ht="15" customHeight="1" x14ac:dyDescent="0.25">
      <c r="A42" s="25" t="s">
        <v>43</v>
      </c>
      <c r="B42" s="23">
        <v>6679</v>
      </c>
      <c r="C42" s="23">
        <v>158689</v>
      </c>
      <c r="D42" s="23">
        <f t="shared" si="0"/>
        <v>1522630542</v>
      </c>
      <c r="E42" s="23">
        <v>1459854802</v>
      </c>
      <c r="F42" s="23">
        <v>62775740</v>
      </c>
      <c r="G42" s="23">
        <v>11293</v>
      </c>
    </row>
    <row r="43" spans="1:7" s="8" customFormat="1" ht="15" customHeight="1" x14ac:dyDescent="0.25">
      <c r="A43" s="25" t="s">
        <v>44</v>
      </c>
      <c r="B43" s="23">
        <v>6689</v>
      </c>
      <c r="C43" s="23">
        <v>163644</v>
      </c>
      <c r="D43" s="23">
        <f t="shared" si="0"/>
        <v>1660313172</v>
      </c>
      <c r="E43" s="23">
        <v>1586825921</v>
      </c>
      <c r="F43" s="23">
        <v>73487251</v>
      </c>
      <c r="G43" s="23">
        <v>11784.62</v>
      </c>
    </row>
    <row r="44" spans="1:7" s="8" customFormat="1" ht="15" customHeight="1" x14ac:dyDescent="0.25">
      <c r="A44" s="25" t="s">
        <v>45</v>
      </c>
      <c r="B44" s="23">
        <v>6711</v>
      </c>
      <c r="C44" s="23">
        <v>173418</v>
      </c>
      <c r="D44" s="23">
        <f t="shared" si="0"/>
        <v>1854076073</v>
      </c>
      <c r="E44" s="23">
        <v>1773518809</v>
      </c>
      <c r="F44" s="23">
        <v>80557264</v>
      </c>
      <c r="G44" s="23">
        <v>12605.02</v>
      </c>
    </row>
    <row r="45" spans="1:7" s="8" customFormat="1" ht="15" customHeight="1" x14ac:dyDescent="0.25">
      <c r="A45" s="25" t="s">
        <v>46</v>
      </c>
      <c r="B45" s="23">
        <v>6705</v>
      </c>
      <c r="C45" s="23">
        <v>177499</v>
      </c>
      <c r="D45" s="23">
        <f t="shared" si="0"/>
        <v>2150584537</v>
      </c>
      <c r="E45" s="23">
        <v>2059969987</v>
      </c>
      <c r="F45" s="23">
        <v>90614550</v>
      </c>
      <c r="G45" s="23">
        <v>14099.79</v>
      </c>
    </row>
    <row r="46" spans="1:7" s="8" customFormat="1" ht="15" customHeight="1" x14ac:dyDescent="0.25">
      <c r="A46" s="25" t="s">
        <v>47</v>
      </c>
      <c r="B46" s="23">
        <v>6794</v>
      </c>
      <c r="C46" s="23">
        <v>185208</v>
      </c>
      <c r="D46" s="23">
        <f t="shared" si="0"/>
        <v>2452415149</v>
      </c>
      <c r="E46" s="23">
        <v>2384489141</v>
      </c>
      <c r="F46" s="23">
        <v>67926008</v>
      </c>
      <c r="G46" s="23">
        <v>15923.14</v>
      </c>
    </row>
    <row r="47" spans="1:7" s="8" customFormat="1" ht="15" customHeight="1" x14ac:dyDescent="0.25">
      <c r="A47" s="27" t="s">
        <v>48</v>
      </c>
      <c r="B47" s="23">
        <v>6853</v>
      </c>
      <c r="C47" s="23">
        <v>190905</v>
      </c>
      <c r="D47" s="23">
        <f t="shared" si="0"/>
        <v>2895528513</v>
      </c>
      <c r="E47" s="23">
        <v>2816533728</v>
      </c>
      <c r="F47" s="23">
        <v>78994785</v>
      </c>
      <c r="G47" s="23">
        <v>17901.57</v>
      </c>
    </row>
    <row r="48" spans="1:7" s="8" customFormat="1" ht="15" customHeight="1" x14ac:dyDescent="0.25">
      <c r="A48" s="25" t="s">
        <v>49</v>
      </c>
      <c r="B48" s="17">
        <v>7041</v>
      </c>
      <c r="C48" s="17">
        <v>195487</v>
      </c>
      <c r="D48" s="17">
        <f t="shared" si="0"/>
        <v>3334496178</v>
      </c>
      <c r="E48" s="17">
        <v>3243038499</v>
      </c>
      <c r="F48" s="17">
        <v>91457679</v>
      </c>
      <c r="G48" s="17">
        <v>20066.11</v>
      </c>
    </row>
    <row r="49" spans="1:7" s="8" customFormat="1" ht="15" customHeight="1" x14ac:dyDescent="0.25">
      <c r="A49" s="25" t="s">
        <v>50</v>
      </c>
      <c r="B49" s="23">
        <v>7125</v>
      </c>
      <c r="C49" s="23">
        <v>200185</v>
      </c>
      <c r="D49" s="23">
        <f t="shared" si="0"/>
        <v>3832411176</v>
      </c>
      <c r="E49" s="23">
        <v>3668565229</v>
      </c>
      <c r="F49" s="23">
        <v>163845947</v>
      </c>
      <c r="G49" s="23">
        <v>22169.1</v>
      </c>
    </row>
    <row r="50" spans="1:7" s="8" customFormat="1" ht="15" customHeight="1" x14ac:dyDescent="0.25">
      <c r="A50" s="25" t="s">
        <v>51</v>
      </c>
      <c r="B50" s="23">
        <v>7183</v>
      </c>
      <c r="C50" s="23">
        <v>199314</v>
      </c>
      <c r="D50" s="23">
        <f t="shared" si="0"/>
        <v>4161657069</v>
      </c>
      <c r="E50" s="23">
        <v>3983900145</v>
      </c>
      <c r="F50" s="23">
        <v>177756924</v>
      </c>
      <c r="G50" s="23">
        <v>23835.06</v>
      </c>
    </row>
    <row r="51" spans="1:7" s="8" customFormat="1" ht="15" customHeight="1" x14ac:dyDescent="0.25">
      <c r="A51" s="25" t="s">
        <v>52</v>
      </c>
      <c r="B51" s="23">
        <v>7235</v>
      </c>
      <c r="C51" s="23">
        <v>201112</v>
      </c>
      <c r="D51" s="23">
        <f t="shared" si="0"/>
        <v>4092690071</v>
      </c>
      <c r="E51" s="23">
        <v>3907571684</v>
      </c>
      <c r="F51" s="23">
        <v>185118387</v>
      </c>
      <c r="G51" s="23">
        <v>24964.35</v>
      </c>
    </row>
    <row r="52" spans="1:7" s="8" customFormat="1" ht="15" customHeight="1" x14ac:dyDescent="0.25">
      <c r="A52" s="25" t="s">
        <v>53</v>
      </c>
      <c r="B52" s="23">
        <v>7434</v>
      </c>
      <c r="C52" s="23">
        <v>201815</v>
      </c>
      <c r="D52" s="23">
        <f t="shared" si="0"/>
        <v>4203787564</v>
      </c>
      <c r="E52" s="23">
        <v>4070607709</v>
      </c>
      <c r="F52" s="23">
        <v>133179855</v>
      </c>
      <c r="G52" s="23">
        <v>26139.88</v>
      </c>
    </row>
    <row r="53" spans="1:7" s="8" customFormat="1" ht="15" customHeight="1" x14ac:dyDescent="0.25">
      <c r="A53" s="25" t="s">
        <v>54</v>
      </c>
      <c r="B53" s="23">
        <v>7534</v>
      </c>
      <c r="C53" s="23">
        <v>206843</v>
      </c>
      <c r="D53" s="23">
        <f t="shared" si="0"/>
        <v>4414802828</v>
      </c>
      <c r="E53" s="23">
        <v>4290761786</v>
      </c>
      <c r="F53" s="23">
        <v>124041042</v>
      </c>
      <c r="G53" s="23">
        <v>27124.68</v>
      </c>
    </row>
    <row r="54" spans="1:7" s="8" customFormat="1" ht="15" customHeight="1" x14ac:dyDescent="0.25">
      <c r="A54" s="25" t="s">
        <v>55</v>
      </c>
      <c r="B54" s="23">
        <v>7783</v>
      </c>
      <c r="C54" s="23">
        <v>237696</v>
      </c>
      <c r="D54" s="23">
        <f t="shared" si="0"/>
        <v>5365511819</v>
      </c>
      <c r="E54" s="23">
        <v>5230699282</v>
      </c>
      <c r="F54" s="23">
        <v>134812537</v>
      </c>
      <c r="G54" s="23">
        <v>29417.7</v>
      </c>
    </row>
    <row r="55" spans="1:7" s="8" customFormat="1" ht="15" customHeight="1" x14ac:dyDescent="0.25">
      <c r="A55" s="25" t="s">
        <v>56</v>
      </c>
      <c r="B55" s="23">
        <v>7901</v>
      </c>
      <c r="C55" s="23">
        <v>249137</v>
      </c>
      <c r="D55" s="23">
        <f t="shared" si="0"/>
        <v>5814929541</v>
      </c>
      <c r="E55" s="23">
        <v>5681773673</v>
      </c>
      <c r="F55" s="23">
        <v>133155868</v>
      </c>
      <c r="G55" s="23">
        <v>30452.15</v>
      </c>
    </row>
    <row r="56" spans="1:7" s="8" customFormat="1" ht="15" customHeight="1" x14ac:dyDescent="0.25">
      <c r="A56" s="25" t="s">
        <v>57</v>
      </c>
      <c r="B56" s="23">
        <v>8039</v>
      </c>
      <c r="C56" s="23">
        <v>254936</v>
      </c>
      <c r="D56" s="23">
        <f t="shared" si="0"/>
        <v>6146322121</v>
      </c>
      <c r="E56" s="23">
        <v>6003923955</v>
      </c>
      <c r="F56" s="23">
        <v>142398166</v>
      </c>
      <c r="G56" s="23">
        <v>30806</v>
      </c>
    </row>
    <row r="57" spans="1:7" s="8" customFormat="1" ht="15" customHeight="1" x14ac:dyDescent="0.25">
      <c r="A57" s="27" t="s">
        <v>58</v>
      </c>
      <c r="B57" s="20">
        <v>8579</v>
      </c>
      <c r="C57" s="20">
        <v>279433</v>
      </c>
      <c r="D57" s="20">
        <f t="shared" si="0"/>
        <v>6654589614</v>
      </c>
      <c r="E57" s="20">
        <v>6489546275</v>
      </c>
      <c r="F57" s="20">
        <v>165043339</v>
      </c>
      <c r="G57" s="20">
        <v>31237</v>
      </c>
    </row>
    <row r="58" spans="1:7" s="8" customFormat="1" ht="15" customHeight="1" x14ac:dyDescent="0.25">
      <c r="A58" s="25" t="s">
        <v>59</v>
      </c>
      <c r="B58" s="23">
        <v>8556</v>
      </c>
      <c r="C58" s="23">
        <v>265556</v>
      </c>
      <c r="D58" s="23">
        <f t="shared" si="0"/>
        <v>6774604763</v>
      </c>
      <c r="E58" s="23">
        <v>6604419157</v>
      </c>
      <c r="F58" s="23">
        <v>170185606</v>
      </c>
      <c r="G58" s="23">
        <v>31434</v>
      </c>
    </row>
    <row r="59" spans="1:7" s="8" customFormat="1" ht="15" customHeight="1" x14ac:dyDescent="0.25">
      <c r="A59" s="25" t="s">
        <v>60</v>
      </c>
      <c r="B59" s="23">
        <v>8587</v>
      </c>
      <c r="C59" s="23">
        <v>321578</v>
      </c>
      <c r="D59" s="23">
        <f t="shared" si="0"/>
        <v>6138366914</v>
      </c>
      <c r="E59" s="23">
        <v>5961882911</v>
      </c>
      <c r="F59" s="23">
        <v>176484003</v>
      </c>
      <c r="G59" s="23">
        <v>30603.41</v>
      </c>
    </row>
    <row r="60" spans="1:7" s="8" customFormat="1" ht="15" customHeight="1" x14ac:dyDescent="0.25">
      <c r="A60" s="25" t="s">
        <v>61</v>
      </c>
      <c r="B60" s="23">
        <v>8519</v>
      </c>
      <c r="C60" s="23">
        <v>300012</v>
      </c>
      <c r="D60" s="23">
        <f t="shared" si="0"/>
        <v>6339105848</v>
      </c>
      <c r="E60" s="23">
        <v>6160814037</v>
      </c>
      <c r="F60" s="23">
        <v>178291811</v>
      </c>
      <c r="G60" s="23">
        <v>30586.34</v>
      </c>
    </row>
    <row r="61" spans="1:7" s="8" customFormat="1" ht="15" customHeight="1" x14ac:dyDescent="0.25">
      <c r="A61" s="25" t="s">
        <v>62</v>
      </c>
      <c r="B61" s="23">
        <v>8461</v>
      </c>
      <c r="C61" s="23">
        <v>295620</v>
      </c>
      <c r="D61" s="23">
        <f t="shared" si="0"/>
        <v>6311276489</v>
      </c>
      <c r="E61" s="23">
        <v>6169986825</v>
      </c>
      <c r="F61" s="23">
        <v>141289664</v>
      </c>
      <c r="G61" s="23">
        <v>32094.62</v>
      </c>
    </row>
    <row r="62" spans="1:7" s="8" customFormat="1" ht="15" customHeight="1" x14ac:dyDescent="0.25">
      <c r="A62" s="25" t="s">
        <v>63</v>
      </c>
      <c r="B62" s="23">
        <v>8458</v>
      </c>
      <c r="C62" s="23">
        <v>308799</v>
      </c>
      <c r="D62" s="23">
        <f t="shared" si="0"/>
        <v>6533834675</v>
      </c>
      <c r="E62" s="23">
        <v>6389802403</v>
      </c>
      <c r="F62" s="23">
        <v>144032272</v>
      </c>
      <c r="G62" s="23">
        <v>32833.54</v>
      </c>
    </row>
    <row r="63" spans="1:7" s="8" customFormat="1" ht="15" customHeight="1" x14ac:dyDescent="0.25">
      <c r="A63" s="25" t="s">
        <v>64</v>
      </c>
      <c r="B63" s="23">
        <v>8453</v>
      </c>
      <c r="C63" s="23">
        <v>310364</v>
      </c>
      <c r="D63" s="23">
        <f t="shared" si="0"/>
        <v>6834940859</v>
      </c>
      <c r="E63" s="23">
        <v>6682964627</v>
      </c>
      <c r="F63" s="23">
        <v>151976232</v>
      </c>
      <c r="G63" s="23">
        <v>33158</v>
      </c>
    </row>
    <row r="64" spans="1:7" s="8" customFormat="1" ht="15" customHeight="1" x14ac:dyDescent="0.25">
      <c r="A64" s="25" t="s">
        <v>65</v>
      </c>
      <c r="B64" s="23">
        <v>8481</v>
      </c>
      <c r="C64" s="23">
        <v>343462</v>
      </c>
      <c r="D64" s="23">
        <f t="shared" si="0"/>
        <v>7093213072</v>
      </c>
      <c r="E64" s="23">
        <v>6947069897</v>
      </c>
      <c r="F64" s="23">
        <v>146143175</v>
      </c>
      <c r="G64" s="23">
        <v>33255</v>
      </c>
    </row>
    <row r="65" spans="1:7" s="8" customFormat="1" ht="15" customHeight="1" x14ac:dyDescent="0.25">
      <c r="A65" s="25" t="s">
        <v>66</v>
      </c>
      <c r="B65" s="23">
        <v>8495</v>
      </c>
      <c r="C65" s="23">
        <v>374669</v>
      </c>
      <c r="D65" s="23">
        <f t="shared" si="0"/>
        <v>9393000330</v>
      </c>
      <c r="E65" s="23">
        <v>9224264540</v>
      </c>
      <c r="F65" s="23">
        <v>168735790</v>
      </c>
      <c r="G65" s="23">
        <v>31932</v>
      </c>
    </row>
    <row r="66" spans="1:7" s="8" customFormat="1" ht="15" customHeight="1" x14ac:dyDescent="0.25">
      <c r="A66" s="25" t="s">
        <v>67</v>
      </c>
      <c r="B66" s="23">
        <v>8429</v>
      </c>
      <c r="C66" s="23">
        <v>374902</v>
      </c>
      <c r="D66" s="23">
        <f t="shared" si="0"/>
        <v>9447894267</v>
      </c>
      <c r="E66" s="23">
        <v>9279179394</v>
      </c>
      <c r="F66" s="23">
        <v>168714873</v>
      </c>
      <c r="G66" s="23">
        <v>31842</v>
      </c>
    </row>
    <row r="67" spans="1:7" s="8" customFormat="1" ht="15" customHeight="1" x14ac:dyDescent="0.25">
      <c r="A67" s="25" t="s">
        <v>68</v>
      </c>
      <c r="B67" s="23">
        <v>8491</v>
      </c>
      <c r="C67" s="23">
        <v>383882</v>
      </c>
      <c r="D67" s="23">
        <f t="shared" si="0"/>
        <v>10077655196</v>
      </c>
      <c r="E67" s="23">
        <v>9911399776</v>
      </c>
      <c r="F67" s="23">
        <v>166255420</v>
      </c>
      <c r="G67" s="23">
        <v>32412</v>
      </c>
    </row>
    <row r="68" spans="1:7" s="8" customFormat="1" ht="15" customHeight="1" x14ac:dyDescent="0.25">
      <c r="A68" s="26" t="s">
        <v>69</v>
      </c>
      <c r="B68" s="17">
        <v>8463</v>
      </c>
      <c r="C68" s="17">
        <v>385043</v>
      </c>
      <c r="D68" s="17">
        <f t="shared" si="0"/>
        <v>11209529051</v>
      </c>
      <c r="E68" s="17">
        <v>11037623578</v>
      </c>
      <c r="F68" s="17">
        <v>171905473</v>
      </c>
      <c r="G68" s="17">
        <v>33132</v>
      </c>
    </row>
    <row r="69" spans="1:7" s="8" customFormat="1" ht="15" customHeight="1" x14ac:dyDescent="0.25">
      <c r="A69" s="25" t="s">
        <v>70</v>
      </c>
      <c r="B69" s="23">
        <v>8390</v>
      </c>
      <c r="C69" s="23">
        <v>389939</v>
      </c>
      <c r="D69" s="23">
        <f t="shared" si="0"/>
        <v>12211275243</v>
      </c>
      <c r="E69" s="23">
        <v>12018909007</v>
      </c>
      <c r="F69" s="23">
        <v>192366236</v>
      </c>
      <c r="G69" s="23">
        <v>33381</v>
      </c>
    </row>
    <row r="70" spans="1:7" s="11" customFormat="1" ht="15" customHeight="1" x14ac:dyDescent="0.25">
      <c r="A70" s="25" t="s">
        <v>71</v>
      </c>
      <c r="B70" s="23">
        <v>8334</v>
      </c>
      <c r="C70" s="23">
        <v>395421</v>
      </c>
      <c r="D70" s="23">
        <f t="shared" si="0"/>
        <v>13220516029</v>
      </c>
      <c r="E70" s="23">
        <v>13026248573</v>
      </c>
      <c r="F70" s="23">
        <v>194267456</v>
      </c>
      <c r="G70" s="23">
        <v>33465</v>
      </c>
    </row>
    <row r="71" spans="1:7" s="11" customFormat="1" ht="15" customHeight="1" x14ac:dyDescent="0.25">
      <c r="A71" s="6" t="s">
        <v>72</v>
      </c>
      <c r="B71" s="22">
        <v>8433</v>
      </c>
      <c r="C71" s="23">
        <v>418640</v>
      </c>
      <c r="D71" s="23">
        <f t="shared" ref="D71" si="1">SUM(E71:F71)</f>
        <v>14369328771</v>
      </c>
      <c r="E71" s="23">
        <v>14173762262</v>
      </c>
      <c r="F71" s="23">
        <v>195566509</v>
      </c>
      <c r="G71" s="23">
        <v>33106</v>
      </c>
    </row>
    <row r="72" spans="1:7" s="11" customFormat="1" ht="15" customHeight="1" x14ac:dyDescent="0.25">
      <c r="A72" s="6" t="s">
        <v>73</v>
      </c>
      <c r="B72" s="22">
        <v>8436</v>
      </c>
      <c r="C72" s="23">
        <v>418062</v>
      </c>
      <c r="D72" s="23">
        <f t="shared" si="0"/>
        <v>15099970819</v>
      </c>
      <c r="E72" s="23">
        <v>14875799064</v>
      </c>
      <c r="F72" s="23">
        <v>224171755</v>
      </c>
      <c r="G72" s="23">
        <v>33188</v>
      </c>
    </row>
    <row r="73" spans="1:7" s="11" customFormat="1" ht="15" customHeight="1" x14ac:dyDescent="0.25">
      <c r="A73" s="6" t="s">
        <v>93</v>
      </c>
      <c r="B73" s="22">
        <v>8397</v>
      </c>
      <c r="C73" s="23">
        <v>429297</v>
      </c>
      <c r="D73" s="23">
        <f t="shared" ref="D73:D79" si="2">SUM(E73:F73)</f>
        <v>16399674588</v>
      </c>
      <c r="E73" s="23">
        <v>16170989630</v>
      </c>
      <c r="F73" s="23">
        <v>228684958</v>
      </c>
      <c r="G73" s="23">
        <v>33500</v>
      </c>
    </row>
    <row r="74" spans="1:7" s="11" customFormat="1" ht="15" customHeight="1" x14ac:dyDescent="0.25">
      <c r="A74" s="6" t="s">
        <v>95</v>
      </c>
      <c r="B74" s="22">
        <v>8384</v>
      </c>
      <c r="C74" s="23">
        <v>437084</v>
      </c>
      <c r="D74" s="23">
        <f t="shared" si="2"/>
        <v>17191336001</v>
      </c>
      <c r="E74" s="23">
        <v>16951661220</v>
      </c>
      <c r="F74" s="23">
        <v>239674781</v>
      </c>
      <c r="G74" s="23">
        <v>33910</v>
      </c>
    </row>
    <row r="75" spans="1:7" s="11" customFormat="1" ht="15" customHeight="1" x14ac:dyDescent="0.25">
      <c r="A75" s="6" t="s">
        <v>100</v>
      </c>
      <c r="B75" s="22">
        <v>8381</v>
      </c>
      <c r="C75" s="23">
        <v>453513</v>
      </c>
      <c r="D75" s="23">
        <f t="shared" si="2"/>
        <v>18943348818</v>
      </c>
      <c r="E75" s="23">
        <v>18705842531</v>
      </c>
      <c r="F75" s="23">
        <v>237506287</v>
      </c>
      <c r="G75" s="23">
        <v>34260</v>
      </c>
    </row>
    <row r="76" spans="1:7" s="8" customFormat="1" ht="15" customHeight="1" x14ac:dyDescent="0.25">
      <c r="A76" s="6" t="s">
        <v>101</v>
      </c>
      <c r="B76" s="22">
        <v>8357</v>
      </c>
      <c r="C76" s="23">
        <v>462931</v>
      </c>
      <c r="D76" s="23">
        <f t="shared" si="2"/>
        <v>19704366841</v>
      </c>
      <c r="E76" s="23">
        <v>19456214258</v>
      </c>
      <c r="F76" s="23">
        <v>248152583</v>
      </c>
      <c r="G76" s="23">
        <v>34231</v>
      </c>
    </row>
    <row r="77" spans="1:7" s="8" customFormat="1" ht="15" customHeight="1" x14ac:dyDescent="0.25">
      <c r="A77" s="30" t="s">
        <v>106</v>
      </c>
      <c r="B77" s="19">
        <v>8424</v>
      </c>
      <c r="C77" s="20">
        <v>497977</v>
      </c>
      <c r="D77" s="20">
        <v>21077146761</v>
      </c>
      <c r="E77" s="20">
        <v>20823559544</v>
      </c>
      <c r="F77" s="20">
        <v>253587217</v>
      </c>
      <c r="G77" s="20">
        <v>34174</v>
      </c>
    </row>
    <row r="78" spans="1:7" s="11" customFormat="1" ht="15" customHeight="1" x14ac:dyDescent="0.25">
      <c r="A78" s="32" t="s">
        <v>107</v>
      </c>
      <c r="B78" s="16">
        <v>8423</v>
      </c>
      <c r="C78" s="17">
        <v>476145</v>
      </c>
      <c r="D78" s="17">
        <f t="shared" si="2"/>
        <v>21847439769</v>
      </c>
      <c r="E78" s="17">
        <v>21757346831</v>
      </c>
      <c r="F78" s="17">
        <v>90092938</v>
      </c>
      <c r="G78" s="17">
        <v>34899</v>
      </c>
    </row>
    <row r="79" spans="1:7" s="8" customFormat="1" ht="15" customHeight="1" x14ac:dyDescent="0.25">
      <c r="A79" s="25" t="s">
        <v>115</v>
      </c>
      <c r="B79" s="22">
        <v>8303</v>
      </c>
      <c r="C79" s="23">
        <v>468827</v>
      </c>
      <c r="D79" s="23">
        <f t="shared" si="2"/>
        <v>23314550986</v>
      </c>
      <c r="E79" s="23">
        <v>23314550986</v>
      </c>
      <c r="F79" s="23">
        <v>0</v>
      </c>
      <c r="G79" s="23">
        <v>36214</v>
      </c>
    </row>
    <row r="80" spans="1:7" s="8" customFormat="1" ht="15" customHeight="1" x14ac:dyDescent="0.25">
      <c r="A80" s="25" t="s">
        <v>117</v>
      </c>
      <c r="B80" s="22">
        <v>8295</v>
      </c>
      <c r="C80" s="23">
        <v>475827</v>
      </c>
      <c r="D80" s="23">
        <f t="shared" ref="D80:D81" si="3">SUM(E80:F80)</f>
        <v>24176475372</v>
      </c>
      <c r="E80" s="23">
        <v>24176475372</v>
      </c>
      <c r="F80" s="23">
        <v>0</v>
      </c>
      <c r="G80" s="23">
        <v>37288</v>
      </c>
    </row>
    <row r="81" spans="1:7" s="8" customFormat="1" ht="15" customHeight="1" thickBot="1" x14ac:dyDescent="0.3">
      <c r="A81" s="34" t="s">
        <v>122</v>
      </c>
      <c r="B81" s="33">
        <v>8298</v>
      </c>
      <c r="C81" s="33">
        <v>484575</v>
      </c>
      <c r="D81" s="33">
        <f t="shared" si="3"/>
        <v>26136279731.000004</v>
      </c>
      <c r="E81" s="33">
        <v>26136279731.000004</v>
      </c>
      <c r="F81" s="33">
        <v>0</v>
      </c>
      <c r="G81" s="33">
        <v>37991</v>
      </c>
    </row>
    <row r="82" spans="1:7" ht="15.75" customHeight="1" x14ac:dyDescent="0.25"/>
    <row r="83" spans="1:7" ht="15.75" customHeight="1" x14ac:dyDescent="0.25"/>
    <row r="84" spans="1:7" ht="15.75" customHeight="1" x14ac:dyDescent="0.25"/>
    <row r="85" spans="1:7" ht="15.75" customHeight="1" x14ac:dyDescent="0.25"/>
    <row r="86" spans="1:7" ht="15.75" customHeight="1" x14ac:dyDescent="0.25"/>
    <row r="87" spans="1:7" ht="15.75" customHeight="1" x14ac:dyDescent="0.25"/>
    <row r="88" spans="1:7" ht="15.75" customHeight="1" x14ac:dyDescent="0.25"/>
    <row r="89" spans="1:7" ht="15.75" customHeight="1" x14ac:dyDescent="0.25"/>
    <row r="90" spans="1:7" ht="15.75" customHeight="1" x14ac:dyDescent="0.25"/>
    <row r="91" spans="1:7" ht="15.75" customHeight="1" x14ac:dyDescent="0.25"/>
    <row r="92" spans="1:7" ht="15.75" customHeight="1" x14ac:dyDescent="0.25"/>
    <row r="93" spans="1:7" ht="15.75" customHeight="1" x14ac:dyDescent="0.25"/>
    <row r="94" spans="1:7" ht="15.75" customHeight="1" x14ac:dyDescent="0.25"/>
    <row r="95" spans="1:7" ht="15.75" customHeight="1" x14ac:dyDescent="0.25"/>
    <row r="96" spans="1:7"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20.25" customHeight="1" x14ac:dyDescent="0.25"/>
    <row r="107" ht="20.25" customHeight="1" x14ac:dyDescent="0.25"/>
    <row r="108" ht="20.25" customHeight="1" x14ac:dyDescent="0.25"/>
    <row r="109" ht="20.25" customHeight="1" x14ac:dyDescent="0.25"/>
    <row r="110" ht="20.25" customHeight="1" x14ac:dyDescent="0.25"/>
    <row r="111" ht="20.25" customHeight="1" x14ac:dyDescent="0.25"/>
    <row r="112" ht="20.25" customHeight="1" x14ac:dyDescent="0.25"/>
    <row r="113" ht="20.25" customHeight="1" x14ac:dyDescent="0.25"/>
    <row r="114" ht="20.25" customHeight="1" x14ac:dyDescent="0.25"/>
    <row r="115" ht="20.25" customHeight="1" x14ac:dyDescent="0.25"/>
    <row r="116" ht="20.25" customHeight="1" x14ac:dyDescent="0.25"/>
    <row r="117" ht="20.25" customHeight="1" x14ac:dyDescent="0.25"/>
    <row r="118" ht="20.25" customHeight="1" x14ac:dyDescent="0.25"/>
    <row r="119" ht="20.25" customHeight="1" x14ac:dyDescent="0.25"/>
    <row r="120" ht="20.25" customHeight="1" x14ac:dyDescent="0.25"/>
    <row r="121" ht="20.25" customHeight="1" x14ac:dyDescent="0.25"/>
    <row r="122" ht="20.2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sheetData>
  <mergeCells count="7">
    <mergeCell ref="A1:G1"/>
    <mergeCell ref="B4:B5"/>
    <mergeCell ref="C4:C5"/>
    <mergeCell ref="G4:G5"/>
    <mergeCell ref="A4:A5"/>
    <mergeCell ref="D4:F4"/>
    <mergeCell ref="A2:G2"/>
  </mergeCells>
  <phoneticPr fontId="1" type="noConversion"/>
  <printOptions horizontalCentered="1"/>
  <pageMargins left="0.70866141732283472" right="0.70866141732283472" top="0.59055118110236227" bottom="0.62992125984251968" header="0.15748031496062992" footer="0.31496062992125984"/>
  <pageSetup paperSize="9" orientation="landscape" horizontalDpi="1200" verticalDpi="1200" r:id="rId1"/>
  <headerFooter>
    <oddFooter>&amp;C勞保納保-&amp;P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30"/>
  <sheetViews>
    <sheetView view="pageBreakPreview" zoomScaleNormal="100" zoomScaleSheetLayoutView="100" workbookViewId="0">
      <pane xSplit="1" ySplit="5" topLeftCell="B61" activePane="bottomRight" state="frozen"/>
      <selection activeCell="J78" sqref="J78"/>
      <selection pane="topRight" activeCell="J78" sqref="J78"/>
      <selection pane="bottomLeft" activeCell="J78" sqref="J78"/>
      <selection pane="bottomRight" sqref="A1:G1"/>
    </sheetView>
  </sheetViews>
  <sheetFormatPr defaultColWidth="8.875" defaultRowHeight="15.75" x14ac:dyDescent="0.25"/>
  <cols>
    <col min="1" max="1" width="15.25" style="3" customWidth="1"/>
    <col min="2" max="3" width="15.25" style="1" customWidth="1"/>
    <col min="4" max="6" width="16.25" style="1" customWidth="1"/>
    <col min="7" max="7" width="15.25" style="1" customWidth="1"/>
    <col min="8" max="16384" width="8.875" style="3"/>
  </cols>
  <sheetData>
    <row r="1" spans="1:7" ht="18.95" customHeight="1" x14ac:dyDescent="0.25">
      <c r="A1" s="46" t="s">
        <v>83</v>
      </c>
      <c r="B1" s="47"/>
      <c r="C1" s="47"/>
      <c r="D1" s="47"/>
      <c r="E1" s="47"/>
      <c r="F1" s="47"/>
      <c r="G1" s="47"/>
    </row>
    <row r="2" spans="1:7" s="8" customFormat="1" ht="18.95" customHeight="1" x14ac:dyDescent="0.25">
      <c r="A2" s="52" t="s">
        <v>89</v>
      </c>
      <c r="B2" s="52"/>
      <c r="C2" s="52"/>
      <c r="D2" s="52"/>
      <c r="E2" s="52"/>
      <c r="F2" s="52"/>
      <c r="G2" s="52"/>
    </row>
    <row r="3" spans="1:7" s="8" customFormat="1" ht="18.95" customHeight="1" thickBot="1" x14ac:dyDescent="0.3">
      <c r="A3" s="4"/>
      <c r="B3" s="15"/>
      <c r="C3" s="4"/>
      <c r="D3" s="40" t="s">
        <v>121</v>
      </c>
      <c r="E3" s="4"/>
      <c r="F3" s="6"/>
      <c r="G3" s="7" t="str">
        <f>總計!G3</f>
        <v>單位：個、人、新台幣元</v>
      </c>
    </row>
    <row r="4" spans="1:7" s="8" customFormat="1" ht="19.5" customHeight="1" x14ac:dyDescent="0.25">
      <c r="A4" s="42" t="s">
        <v>0</v>
      </c>
      <c r="B4" s="42" t="s">
        <v>1</v>
      </c>
      <c r="C4" s="42" t="s">
        <v>2</v>
      </c>
      <c r="D4" s="48" t="s">
        <v>3</v>
      </c>
      <c r="E4" s="49"/>
      <c r="F4" s="50"/>
      <c r="G4" s="44" t="s">
        <v>4</v>
      </c>
    </row>
    <row r="5" spans="1:7" s="8" customFormat="1" ht="19.5" customHeight="1" x14ac:dyDescent="0.25">
      <c r="A5" s="43"/>
      <c r="B5" s="43"/>
      <c r="C5" s="43"/>
      <c r="D5" s="9" t="s">
        <v>5</v>
      </c>
      <c r="E5" s="10" t="s">
        <v>6</v>
      </c>
      <c r="F5" s="10" t="s">
        <v>110</v>
      </c>
      <c r="G5" s="45"/>
    </row>
    <row r="6" spans="1:7" s="8" customFormat="1" ht="14.85" customHeight="1" x14ac:dyDescent="0.25">
      <c r="A6" s="25" t="s">
        <v>7</v>
      </c>
      <c r="B6" s="18" t="s">
        <v>97</v>
      </c>
      <c r="C6" s="18" t="s">
        <v>97</v>
      </c>
      <c r="D6" s="18" t="s">
        <v>97</v>
      </c>
      <c r="E6" s="18" t="s">
        <v>97</v>
      </c>
      <c r="F6" s="18" t="s">
        <v>97</v>
      </c>
      <c r="G6" s="18" t="s">
        <v>97</v>
      </c>
    </row>
    <row r="7" spans="1:7" s="8" customFormat="1" ht="14.85" customHeight="1" x14ac:dyDescent="0.25">
      <c r="A7" s="25" t="s">
        <v>8</v>
      </c>
      <c r="B7" s="18" t="s">
        <v>97</v>
      </c>
      <c r="C7" s="18" t="s">
        <v>97</v>
      </c>
      <c r="D7" s="18" t="s">
        <v>97</v>
      </c>
      <c r="E7" s="18" t="s">
        <v>97</v>
      </c>
      <c r="F7" s="18" t="s">
        <v>97</v>
      </c>
      <c r="G7" s="18" t="s">
        <v>97</v>
      </c>
    </row>
    <row r="8" spans="1:7" s="8" customFormat="1" ht="14.85" customHeight="1" x14ac:dyDescent="0.25">
      <c r="A8" s="26" t="s">
        <v>9</v>
      </c>
      <c r="B8" s="21" t="s">
        <v>97</v>
      </c>
      <c r="C8" s="21" t="s">
        <v>97</v>
      </c>
      <c r="D8" s="21" t="s">
        <v>97</v>
      </c>
      <c r="E8" s="21" t="s">
        <v>97</v>
      </c>
      <c r="F8" s="21" t="s">
        <v>97</v>
      </c>
      <c r="G8" s="21" t="s">
        <v>97</v>
      </c>
    </row>
    <row r="9" spans="1:7" s="8" customFormat="1" ht="14.85" customHeight="1" x14ac:dyDescent="0.25">
      <c r="A9" s="25" t="s">
        <v>10</v>
      </c>
      <c r="B9" s="18" t="s">
        <v>97</v>
      </c>
      <c r="C9" s="18" t="s">
        <v>97</v>
      </c>
      <c r="D9" s="18" t="s">
        <v>97</v>
      </c>
      <c r="E9" s="18" t="s">
        <v>97</v>
      </c>
      <c r="F9" s="18" t="s">
        <v>97</v>
      </c>
      <c r="G9" s="18" t="s">
        <v>97</v>
      </c>
    </row>
    <row r="10" spans="1:7" s="8" customFormat="1" ht="14.85" customHeight="1" x14ac:dyDescent="0.25">
      <c r="A10" s="25" t="s">
        <v>11</v>
      </c>
      <c r="B10" s="18" t="s">
        <v>97</v>
      </c>
      <c r="C10" s="18" t="s">
        <v>97</v>
      </c>
      <c r="D10" s="18" t="s">
        <v>97</v>
      </c>
      <c r="E10" s="18" t="s">
        <v>97</v>
      </c>
      <c r="F10" s="18" t="s">
        <v>97</v>
      </c>
      <c r="G10" s="18" t="s">
        <v>97</v>
      </c>
    </row>
    <row r="11" spans="1:7" s="8" customFormat="1" ht="14.85" customHeight="1" x14ac:dyDescent="0.25">
      <c r="A11" s="25" t="s">
        <v>12</v>
      </c>
      <c r="B11" s="18" t="s">
        <v>97</v>
      </c>
      <c r="C11" s="18" t="s">
        <v>97</v>
      </c>
      <c r="D11" s="18" t="s">
        <v>97</v>
      </c>
      <c r="E11" s="18" t="s">
        <v>97</v>
      </c>
      <c r="F11" s="18" t="s">
        <v>97</v>
      </c>
      <c r="G11" s="18" t="s">
        <v>97</v>
      </c>
    </row>
    <row r="12" spans="1:7" s="8" customFormat="1" ht="14.85" customHeight="1" x14ac:dyDescent="0.25">
      <c r="A12" s="25" t="s">
        <v>13</v>
      </c>
      <c r="B12" s="18" t="s">
        <v>97</v>
      </c>
      <c r="C12" s="18" t="s">
        <v>97</v>
      </c>
      <c r="D12" s="18" t="s">
        <v>97</v>
      </c>
      <c r="E12" s="18" t="s">
        <v>97</v>
      </c>
      <c r="F12" s="18" t="s">
        <v>97</v>
      </c>
      <c r="G12" s="18" t="s">
        <v>97</v>
      </c>
    </row>
    <row r="13" spans="1:7" s="8" customFormat="1" ht="14.85" customHeight="1" x14ac:dyDescent="0.25">
      <c r="A13" s="25" t="s">
        <v>14</v>
      </c>
      <c r="B13" s="18" t="s">
        <v>97</v>
      </c>
      <c r="C13" s="18" t="s">
        <v>97</v>
      </c>
      <c r="D13" s="18" t="s">
        <v>97</v>
      </c>
      <c r="E13" s="18" t="s">
        <v>97</v>
      </c>
      <c r="F13" s="18" t="s">
        <v>97</v>
      </c>
      <c r="G13" s="18" t="s">
        <v>97</v>
      </c>
    </row>
    <row r="14" spans="1:7" s="8" customFormat="1" ht="14.85" customHeight="1" x14ac:dyDescent="0.25">
      <c r="A14" s="25" t="s">
        <v>15</v>
      </c>
      <c r="B14" s="18" t="s">
        <v>97</v>
      </c>
      <c r="C14" s="18" t="s">
        <v>97</v>
      </c>
      <c r="D14" s="18" t="s">
        <v>97</v>
      </c>
      <c r="E14" s="18" t="s">
        <v>97</v>
      </c>
      <c r="F14" s="18" t="s">
        <v>97</v>
      </c>
      <c r="G14" s="18" t="s">
        <v>97</v>
      </c>
    </row>
    <row r="15" spans="1:7" s="8" customFormat="1" ht="14.85" customHeight="1" x14ac:dyDescent="0.25">
      <c r="A15" s="25" t="s">
        <v>16</v>
      </c>
      <c r="B15" s="18" t="s">
        <v>97</v>
      </c>
      <c r="C15" s="18" t="s">
        <v>97</v>
      </c>
      <c r="D15" s="18" t="s">
        <v>97</v>
      </c>
      <c r="E15" s="18" t="s">
        <v>97</v>
      </c>
      <c r="F15" s="18" t="s">
        <v>97</v>
      </c>
      <c r="G15" s="18" t="s">
        <v>97</v>
      </c>
    </row>
    <row r="16" spans="1:7" s="8" customFormat="1" ht="14.85" customHeight="1" x14ac:dyDescent="0.25">
      <c r="A16" s="25" t="s">
        <v>17</v>
      </c>
      <c r="B16" s="18" t="s">
        <v>97</v>
      </c>
      <c r="C16" s="18" t="s">
        <v>97</v>
      </c>
      <c r="D16" s="18" t="s">
        <v>97</v>
      </c>
      <c r="E16" s="18" t="s">
        <v>97</v>
      </c>
      <c r="F16" s="18" t="s">
        <v>97</v>
      </c>
      <c r="G16" s="18" t="s">
        <v>97</v>
      </c>
    </row>
    <row r="17" spans="1:7" s="8" customFormat="1" ht="14.85" customHeight="1" x14ac:dyDescent="0.25">
      <c r="A17" s="27" t="s">
        <v>18</v>
      </c>
      <c r="B17" s="24" t="s">
        <v>97</v>
      </c>
      <c r="C17" s="24" t="s">
        <v>97</v>
      </c>
      <c r="D17" s="24" t="s">
        <v>97</v>
      </c>
      <c r="E17" s="24" t="s">
        <v>97</v>
      </c>
      <c r="F17" s="24" t="s">
        <v>97</v>
      </c>
      <c r="G17" s="24" t="s">
        <v>97</v>
      </c>
    </row>
    <row r="18" spans="1:7" s="8" customFormat="1" ht="14.85" customHeight="1" x14ac:dyDescent="0.25">
      <c r="A18" s="25" t="s">
        <v>19</v>
      </c>
      <c r="B18" s="18" t="s">
        <v>97</v>
      </c>
      <c r="C18" s="18" t="s">
        <v>97</v>
      </c>
      <c r="D18" s="18" t="s">
        <v>97</v>
      </c>
      <c r="E18" s="18" t="s">
        <v>97</v>
      </c>
      <c r="F18" s="18" t="s">
        <v>97</v>
      </c>
      <c r="G18" s="18" t="s">
        <v>97</v>
      </c>
    </row>
    <row r="19" spans="1:7" s="8" customFormat="1" ht="14.85" customHeight="1" x14ac:dyDescent="0.25">
      <c r="A19" s="25" t="s">
        <v>20</v>
      </c>
      <c r="B19" s="18" t="s">
        <v>97</v>
      </c>
      <c r="C19" s="18" t="s">
        <v>97</v>
      </c>
      <c r="D19" s="18" t="s">
        <v>97</v>
      </c>
      <c r="E19" s="18" t="s">
        <v>97</v>
      </c>
      <c r="F19" s="18" t="s">
        <v>97</v>
      </c>
      <c r="G19" s="18" t="s">
        <v>97</v>
      </c>
    </row>
    <row r="20" spans="1:7" s="8" customFormat="1" ht="14.85" customHeight="1" x14ac:dyDescent="0.25">
      <c r="A20" s="25" t="s">
        <v>21</v>
      </c>
      <c r="B20" s="18" t="s">
        <v>97</v>
      </c>
      <c r="C20" s="18" t="s">
        <v>97</v>
      </c>
      <c r="D20" s="18" t="s">
        <v>97</v>
      </c>
      <c r="E20" s="18" t="s">
        <v>97</v>
      </c>
      <c r="F20" s="18" t="s">
        <v>97</v>
      </c>
      <c r="G20" s="18" t="s">
        <v>97</v>
      </c>
    </row>
    <row r="21" spans="1:7" s="8" customFormat="1" ht="14.85" customHeight="1" x14ac:dyDescent="0.25">
      <c r="A21" s="25" t="s">
        <v>22</v>
      </c>
      <c r="B21" s="18" t="s">
        <v>97</v>
      </c>
      <c r="C21" s="18" t="s">
        <v>97</v>
      </c>
      <c r="D21" s="18" t="s">
        <v>97</v>
      </c>
      <c r="E21" s="18" t="s">
        <v>97</v>
      </c>
      <c r="F21" s="18" t="s">
        <v>97</v>
      </c>
      <c r="G21" s="18" t="s">
        <v>97</v>
      </c>
    </row>
    <row r="22" spans="1:7" s="8" customFormat="1" ht="14.85" customHeight="1" x14ac:dyDescent="0.25">
      <c r="A22" s="25" t="s">
        <v>23</v>
      </c>
      <c r="B22" s="18" t="s">
        <v>97</v>
      </c>
      <c r="C22" s="18" t="s">
        <v>97</v>
      </c>
      <c r="D22" s="18" t="s">
        <v>97</v>
      </c>
      <c r="E22" s="18" t="s">
        <v>97</v>
      </c>
      <c r="F22" s="18" t="s">
        <v>97</v>
      </c>
      <c r="G22" s="18" t="s">
        <v>97</v>
      </c>
    </row>
    <row r="23" spans="1:7" s="8" customFormat="1" ht="14.85" customHeight="1" x14ac:dyDescent="0.25">
      <c r="A23" s="25" t="s">
        <v>24</v>
      </c>
      <c r="B23" s="18" t="s">
        <v>97</v>
      </c>
      <c r="C23" s="18" t="s">
        <v>97</v>
      </c>
      <c r="D23" s="18" t="s">
        <v>97</v>
      </c>
      <c r="E23" s="18" t="s">
        <v>97</v>
      </c>
      <c r="F23" s="18" t="s">
        <v>97</v>
      </c>
      <c r="G23" s="18" t="s">
        <v>97</v>
      </c>
    </row>
    <row r="24" spans="1:7" s="8" customFormat="1" ht="14.85" customHeight="1" x14ac:dyDescent="0.25">
      <c r="A24" s="25" t="s">
        <v>25</v>
      </c>
      <c r="B24" s="18" t="s">
        <v>97</v>
      </c>
      <c r="C24" s="18" t="s">
        <v>97</v>
      </c>
      <c r="D24" s="18" t="s">
        <v>97</v>
      </c>
      <c r="E24" s="18" t="s">
        <v>97</v>
      </c>
      <c r="F24" s="18" t="s">
        <v>97</v>
      </c>
      <c r="G24" s="18" t="s">
        <v>97</v>
      </c>
    </row>
    <row r="25" spans="1:7" s="8" customFormat="1" ht="14.85" customHeight="1" x14ac:dyDescent="0.25">
      <c r="A25" s="25" t="s">
        <v>26</v>
      </c>
      <c r="B25" s="18" t="s">
        <v>97</v>
      </c>
      <c r="C25" s="18" t="s">
        <v>97</v>
      </c>
      <c r="D25" s="18" t="s">
        <v>97</v>
      </c>
      <c r="E25" s="18" t="s">
        <v>97</v>
      </c>
      <c r="F25" s="18" t="s">
        <v>97</v>
      </c>
      <c r="G25" s="18" t="s">
        <v>97</v>
      </c>
    </row>
    <row r="26" spans="1:7" s="8" customFormat="1" ht="14.85" customHeight="1" x14ac:dyDescent="0.25">
      <c r="A26" s="25" t="s">
        <v>27</v>
      </c>
      <c r="B26" s="18" t="s">
        <v>97</v>
      </c>
      <c r="C26" s="18" t="s">
        <v>97</v>
      </c>
      <c r="D26" s="18" t="s">
        <v>97</v>
      </c>
      <c r="E26" s="18" t="s">
        <v>97</v>
      </c>
      <c r="F26" s="18" t="s">
        <v>97</v>
      </c>
      <c r="G26" s="18" t="s">
        <v>97</v>
      </c>
    </row>
    <row r="27" spans="1:7" s="8" customFormat="1" ht="14.85" customHeight="1" x14ac:dyDescent="0.25">
      <c r="A27" s="25" t="s">
        <v>28</v>
      </c>
      <c r="B27" s="18" t="s">
        <v>97</v>
      </c>
      <c r="C27" s="18" t="s">
        <v>97</v>
      </c>
      <c r="D27" s="18" t="s">
        <v>97</v>
      </c>
      <c r="E27" s="18" t="s">
        <v>97</v>
      </c>
      <c r="F27" s="18" t="s">
        <v>97</v>
      </c>
      <c r="G27" s="18" t="s">
        <v>97</v>
      </c>
    </row>
    <row r="28" spans="1:7" s="8" customFormat="1" ht="14.85" customHeight="1" x14ac:dyDescent="0.25">
      <c r="A28" s="26" t="s">
        <v>29</v>
      </c>
      <c r="B28" s="21" t="s">
        <v>97</v>
      </c>
      <c r="C28" s="21" t="s">
        <v>97</v>
      </c>
      <c r="D28" s="21" t="s">
        <v>97</v>
      </c>
      <c r="E28" s="21" t="s">
        <v>97</v>
      </c>
      <c r="F28" s="21" t="s">
        <v>97</v>
      </c>
      <c r="G28" s="21" t="s">
        <v>97</v>
      </c>
    </row>
    <row r="29" spans="1:7" s="8" customFormat="1" ht="14.85" customHeight="1" x14ac:dyDescent="0.25">
      <c r="A29" s="25" t="s">
        <v>30</v>
      </c>
      <c r="B29" s="18" t="s">
        <v>97</v>
      </c>
      <c r="C29" s="18" t="s">
        <v>97</v>
      </c>
      <c r="D29" s="18" t="s">
        <v>97</v>
      </c>
      <c r="E29" s="18" t="s">
        <v>97</v>
      </c>
      <c r="F29" s="18" t="s">
        <v>97</v>
      </c>
      <c r="G29" s="18" t="s">
        <v>97</v>
      </c>
    </row>
    <row r="30" spans="1:7" s="8" customFormat="1" ht="14.85" customHeight="1" x14ac:dyDescent="0.25">
      <c r="A30" s="25" t="s">
        <v>31</v>
      </c>
      <c r="B30" s="18" t="s">
        <v>97</v>
      </c>
      <c r="C30" s="18" t="s">
        <v>97</v>
      </c>
      <c r="D30" s="18" t="s">
        <v>97</v>
      </c>
      <c r="E30" s="18" t="s">
        <v>97</v>
      </c>
      <c r="F30" s="18" t="s">
        <v>97</v>
      </c>
      <c r="G30" s="18" t="s">
        <v>97</v>
      </c>
    </row>
    <row r="31" spans="1:7" s="8" customFormat="1" ht="14.85" customHeight="1" x14ac:dyDescent="0.25">
      <c r="A31" s="25" t="s">
        <v>32</v>
      </c>
      <c r="B31" s="18" t="s">
        <v>97</v>
      </c>
      <c r="C31" s="18" t="s">
        <v>97</v>
      </c>
      <c r="D31" s="18" t="s">
        <v>97</v>
      </c>
      <c r="E31" s="18" t="s">
        <v>97</v>
      </c>
      <c r="F31" s="18" t="s">
        <v>97</v>
      </c>
      <c r="G31" s="18" t="s">
        <v>97</v>
      </c>
    </row>
    <row r="32" spans="1:7" s="8" customFormat="1" ht="14.85" customHeight="1" x14ac:dyDescent="0.25">
      <c r="A32" s="25" t="s">
        <v>33</v>
      </c>
      <c r="B32" s="18" t="s">
        <v>97</v>
      </c>
      <c r="C32" s="18" t="s">
        <v>97</v>
      </c>
      <c r="D32" s="18" t="s">
        <v>97</v>
      </c>
      <c r="E32" s="18" t="s">
        <v>97</v>
      </c>
      <c r="F32" s="18" t="s">
        <v>97</v>
      </c>
      <c r="G32" s="18" t="s">
        <v>97</v>
      </c>
    </row>
    <row r="33" spans="1:7" s="8" customFormat="1" ht="14.85" customHeight="1" x14ac:dyDescent="0.25">
      <c r="A33" s="25" t="s">
        <v>34</v>
      </c>
      <c r="B33" s="18" t="s">
        <v>97</v>
      </c>
      <c r="C33" s="18" t="s">
        <v>97</v>
      </c>
      <c r="D33" s="18" t="s">
        <v>97</v>
      </c>
      <c r="E33" s="18" t="s">
        <v>97</v>
      </c>
      <c r="F33" s="18" t="s">
        <v>97</v>
      </c>
      <c r="G33" s="18" t="s">
        <v>97</v>
      </c>
    </row>
    <row r="34" spans="1:7" s="8" customFormat="1" ht="14.85" customHeight="1" x14ac:dyDescent="0.25">
      <c r="A34" s="25" t="s">
        <v>35</v>
      </c>
      <c r="B34" s="18" t="s">
        <v>97</v>
      </c>
      <c r="C34" s="18" t="s">
        <v>97</v>
      </c>
      <c r="D34" s="18" t="s">
        <v>97</v>
      </c>
      <c r="E34" s="18" t="s">
        <v>97</v>
      </c>
      <c r="F34" s="18" t="s">
        <v>97</v>
      </c>
      <c r="G34" s="18" t="s">
        <v>97</v>
      </c>
    </row>
    <row r="35" spans="1:7" s="8" customFormat="1" ht="15" customHeight="1" x14ac:dyDescent="0.25">
      <c r="A35" s="25" t="s">
        <v>36</v>
      </c>
      <c r="B35" s="18" t="s">
        <v>97</v>
      </c>
      <c r="C35" s="18" t="s">
        <v>97</v>
      </c>
      <c r="D35" s="18" t="s">
        <v>97</v>
      </c>
      <c r="E35" s="18" t="s">
        <v>97</v>
      </c>
      <c r="F35" s="18" t="s">
        <v>97</v>
      </c>
      <c r="G35" s="18" t="s">
        <v>97</v>
      </c>
    </row>
    <row r="36" spans="1:7" s="8" customFormat="1" ht="15" customHeight="1" x14ac:dyDescent="0.25">
      <c r="A36" s="25" t="s">
        <v>37</v>
      </c>
      <c r="B36" s="18" t="s">
        <v>97</v>
      </c>
      <c r="C36" s="18" t="s">
        <v>97</v>
      </c>
      <c r="D36" s="18" t="s">
        <v>97</v>
      </c>
      <c r="E36" s="18" t="s">
        <v>97</v>
      </c>
      <c r="F36" s="18" t="s">
        <v>97</v>
      </c>
      <c r="G36" s="18" t="s">
        <v>97</v>
      </c>
    </row>
    <row r="37" spans="1:7" s="8" customFormat="1" ht="15" customHeight="1" x14ac:dyDescent="0.25">
      <c r="A37" s="27" t="s">
        <v>38</v>
      </c>
      <c r="B37" s="24" t="s">
        <v>97</v>
      </c>
      <c r="C37" s="24" t="s">
        <v>97</v>
      </c>
      <c r="D37" s="24" t="s">
        <v>97</v>
      </c>
      <c r="E37" s="24" t="s">
        <v>97</v>
      </c>
      <c r="F37" s="24" t="s">
        <v>97</v>
      </c>
      <c r="G37" s="24" t="s">
        <v>97</v>
      </c>
    </row>
    <row r="38" spans="1:7" s="8" customFormat="1" ht="15" customHeight="1" x14ac:dyDescent="0.25">
      <c r="A38" s="25" t="s">
        <v>39</v>
      </c>
      <c r="B38" s="18" t="s">
        <v>97</v>
      </c>
      <c r="C38" s="18" t="s">
        <v>97</v>
      </c>
      <c r="D38" s="18" t="s">
        <v>97</v>
      </c>
      <c r="E38" s="18" t="s">
        <v>97</v>
      </c>
      <c r="F38" s="18" t="s">
        <v>97</v>
      </c>
      <c r="G38" s="18" t="s">
        <v>97</v>
      </c>
    </row>
    <row r="39" spans="1:7" s="8" customFormat="1" ht="15" customHeight="1" x14ac:dyDescent="0.25">
      <c r="A39" s="25" t="s">
        <v>40</v>
      </c>
      <c r="B39" s="18" t="s">
        <v>97</v>
      </c>
      <c r="C39" s="18" t="s">
        <v>97</v>
      </c>
      <c r="D39" s="18" t="s">
        <v>97</v>
      </c>
      <c r="E39" s="18" t="s">
        <v>97</v>
      </c>
      <c r="F39" s="18" t="s">
        <v>97</v>
      </c>
      <c r="G39" s="18" t="s">
        <v>97</v>
      </c>
    </row>
    <row r="40" spans="1:7" s="8" customFormat="1" ht="15" customHeight="1" x14ac:dyDescent="0.25">
      <c r="A40" s="25" t="s">
        <v>41</v>
      </c>
      <c r="B40" s="18" t="s">
        <v>97</v>
      </c>
      <c r="C40" s="18" t="s">
        <v>97</v>
      </c>
      <c r="D40" s="18" t="s">
        <v>97</v>
      </c>
      <c r="E40" s="18" t="s">
        <v>97</v>
      </c>
      <c r="F40" s="18" t="s">
        <v>97</v>
      </c>
      <c r="G40" s="18" t="s">
        <v>97</v>
      </c>
    </row>
    <row r="41" spans="1:7" s="8" customFormat="1" ht="15" customHeight="1" x14ac:dyDescent="0.25">
      <c r="A41" s="25" t="s">
        <v>42</v>
      </c>
      <c r="B41" s="18" t="s">
        <v>97</v>
      </c>
      <c r="C41" s="18" t="s">
        <v>97</v>
      </c>
      <c r="D41" s="18" t="s">
        <v>97</v>
      </c>
      <c r="E41" s="18" t="s">
        <v>97</v>
      </c>
      <c r="F41" s="18" t="s">
        <v>97</v>
      </c>
      <c r="G41" s="18" t="s">
        <v>97</v>
      </c>
    </row>
    <row r="42" spans="1:7" s="8" customFormat="1" ht="15" customHeight="1" x14ac:dyDescent="0.25">
      <c r="A42" s="25" t="s">
        <v>43</v>
      </c>
      <c r="B42" s="18" t="s">
        <v>97</v>
      </c>
      <c r="C42" s="18" t="s">
        <v>97</v>
      </c>
      <c r="D42" s="18" t="s">
        <v>97</v>
      </c>
      <c r="E42" s="18" t="s">
        <v>97</v>
      </c>
      <c r="F42" s="18" t="s">
        <v>97</v>
      </c>
      <c r="G42" s="18" t="s">
        <v>97</v>
      </c>
    </row>
    <row r="43" spans="1:7" s="8" customFormat="1" ht="15" customHeight="1" x14ac:dyDescent="0.25">
      <c r="A43" s="25" t="s">
        <v>44</v>
      </c>
      <c r="B43" s="18" t="s">
        <v>97</v>
      </c>
      <c r="C43" s="18" t="s">
        <v>97</v>
      </c>
      <c r="D43" s="18" t="s">
        <v>97</v>
      </c>
      <c r="E43" s="18" t="s">
        <v>97</v>
      </c>
      <c r="F43" s="18" t="s">
        <v>97</v>
      </c>
      <c r="G43" s="18" t="s">
        <v>97</v>
      </c>
    </row>
    <row r="44" spans="1:7" s="8" customFormat="1" ht="15" customHeight="1" x14ac:dyDescent="0.25">
      <c r="A44" s="25" t="s">
        <v>45</v>
      </c>
      <c r="B44" s="23">
        <v>884</v>
      </c>
      <c r="C44" s="23">
        <v>18077</v>
      </c>
      <c r="D44" s="23">
        <f t="shared" ref="D44:D72" si="0">SUM(E44:F44)</f>
        <v>195418304</v>
      </c>
      <c r="E44" s="23">
        <v>173150896</v>
      </c>
      <c r="F44" s="23">
        <v>22267408</v>
      </c>
      <c r="G44" s="23">
        <v>12957.75</v>
      </c>
    </row>
    <row r="45" spans="1:7" s="8" customFormat="1" ht="15" customHeight="1" x14ac:dyDescent="0.25">
      <c r="A45" s="25" t="s">
        <v>46</v>
      </c>
      <c r="B45" s="23">
        <v>930</v>
      </c>
      <c r="C45" s="23">
        <v>16899</v>
      </c>
      <c r="D45" s="23">
        <f t="shared" si="0"/>
        <v>218728031</v>
      </c>
      <c r="E45" s="23">
        <v>193554902</v>
      </c>
      <c r="F45" s="23">
        <v>25173129</v>
      </c>
      <c r="G45" s="23">
        <v>12912.46</v>
      </c>
    </row>
    <row r="46" spans="1:7" s="8" customFormat="1" ht="15" customHeight="1" x14ac:dyDescent="0.25">
      <c r="A46" s="25" t="s">
        <v>47</v>
      </c>
      <c r="B46" s="23">
        <v>965</v>
      </c>
      <c r="C46" s="23">
        <v>15966</v>
      </c>
      <c r="D46" s="23">
        <f t="shared" si="0"/>
        <v>209887763</v>
      </c>
      <c r="E46" s="23">
        <v>182963534</v>
      </c>
      <c r="F46" s="23">
        <v>26924229</v>
      </c>
      <c r="G46" s="23">
        <v>13004.83</v>
      </c>
    </row>
    <row r="47" spans="1:7" s="8" customFormat="1" ht="15" customHeight="1" x14ac:dyDescent="0.25">
      <c r="A47" s="27" t="s">
        <v>48</v>
      </c>
      <c r="B47" s="23">
        <v>882</v>
      </c>
      <c r="C47" s="23">
        <v>12413</v>
      </c>
      <c r="D47" s="23">
        <f t="shared" si="0"/>
        <v>182221372</v>
      </c>
      <c r="E47" s="23">
        <v>158845601</v>
      </c>
      <c r="F47" s="23">
        <v>23375771</v>
      </c>
      <c r="G47" s="23">
        <v>13319.97</v>
      </c>
    </row>
    <row r="48" spans="1:7" s="8" customFormat="1" ht="15" customHeight="1" x14ac:dyDescent="0.25">
      <c r="A48" s="25" t="s">
        <v>49</v>
      </c>
      <c r="B48" s="17">
        <v>832</v>
      </c>
      <c r="C48" s="17">
        <v>10361</v>
      </c>
      <c r="D48" s="17">
        <f t="shared" si="0"/>
        <v>154394751</v>
      </c>
      <c r="E48" s="17">
        <v>134586929</v>
      </c>
      <c r="F48" s="17">
        <v>19807822</v>
      </c>
      <c r="G48" s="17">
        <v>14008.99</v>
      </c>
    </row>
    <row r="49" spans="1:7" s="8" customFormat="1" ht="15" customHeight="1" x14ac:dyDescent="0.25">
      <c r="A49" s="25" t="s">
        <v>50</v>
      </c>
      <c r="B49" s="23">
        <v>817</v>
      </c>
      <c r="C49" s="23">
        <v>8904</v>
      </c>
      <c r="D49" s="23">
        <f t="shared" si="0"/>
        <v>144669564</v>
      </c>
      <c r="E49" s="23">
        <v>124099503</v>
      </c>
      <c r="F49" s="23">
        <v>20570061</v>
      </c>
      <c r="G49" s="23">
        <v>15188.51</v>
      </c>
    </row>
    <row r="50" spans="1:7" s="8" customFormat="1" ht="15" customHeight="1" x14ac:dyDescent="0.25">
      <c r="A50" s="25" t="s">
        <v>51</v>
      </c>
      <c r="B50" s="23">
        <v>806</v>
      </c>
      <c r="C50" s="23">
        <v>7409</v>
      </c>
      <c r="D50" s="23">
        <f t="shared" si="0"/>
        <v>130676910</v>
      </c>
      <c r="E50" s="23">
        <v>112096258</v>
      </c>
      <c r="F50" s="23">
        <v>18580652</v>
      </c>
      <c r="G50" s="23">
        <v>16461.13</v>
      </c>
    </row>
    <row r="51" spans="1:7" s="8" customFormat="1" ht="15" customHeight="1" x14ac:dyDescent="0.25">
      <c r="A51" s="25" t="s">
        <v>52</v>
      </c>
      <c r="B51" s="23">
        <v>764</v>
      </c>
      <c r="C51" s="23">
        <v>6191</v>
      </c>
      <c r="D51" s="23">
        <f t="shared" si="0"/>
        <v>111550702</v>
      </c>
      <c r="E51" s="23">
        <v>94826587</v>
      </c>
      <c r="F51" s="23">
        <v>16724115</v>
      </c>
      <c r="G51" s="23">
        <v>17872.919999999998</v>
      </c>
    </row>
    <row r="52" spans="1:7" s="8" customFormat="1" ht="15" customHeight="1" x14ac:dyDescent="0.25">
      <c r="A52" s="25" t="s">
        <v>53</v>
      </c>
      <c r="B52" s="23">
        <v>780</v>
      </c>
      <c r="C52" s="23">
        <v>5703</v>
      </c>
      <c r="D52" s="23">
        <f t="shared" si="0"/>
        <v>106343541</v>
      </c>
      <c r="E52" s="23">
        <v>89191885</v>
      </c>
      <c r="F52" s="23">
        <v>17151656</v>
      </c>
      <c r="G52" s="23">
        <v>19339.099999999999</v>
      </c>
    </row>
    <row r="53" spans="1:7" s="8" customFormat="1" ht="15" customHeight="1" x14ac:dyDescent="0.25">
      <c r="A53" s="25" t="s">
        <v>54</v>
      </c>
      <c r="B53" s="23">
        <v>755</v>
      </c>
      <c r="C53" s="23">
        <v>5303</v>
      </c>
      <c r="D53" s="23">
        <f t="shared" si="0"/>
        <v>106327035</v>
      </c>
      <c r="E53" s="23">
        <v>89186178</v>
      </c>
      <c r="F53" s="23">
        <v>17140857</v>
      </c>
      <c r="G53" s="23">
        <v>20809.04</v>
      </c>
    </row>
    <row r="54" spans="1:7" s="8" customFormat="1" ht="15" customHeight="1" x14ac:dyDescent="0.25">
      <c r="A54" s="25" t="s">
        <v>55</v>
      </c>
      <c r="B54" s="23">
        <v>745</v>
      </c>
      <c r="C54" s="23">
        <v>4875</v>
      </c>
      <c r="D54" s="23">
        <f t="shared" si="0"/>
        <v>105841260</v>
      </c>
      <c r="E54" s="23">
        <v>88778526</v>
      </c>
      <c r="F54" s="23">
        <v>17062734</v>
      </c>
      <c r="G54" s="23">
        <v>22396.87</v>
      </c>
    </row>
    <row r="55" spans="1:7" s="8" customFormat="1" ht="15" customHeight="1" x14ac:dyDescent="0.25">
      <c r="A55" s="25" t="s">
        <v>56</v>
      </c>
      <c r="B55" s="23">
        <v>722</v>
      </c>
      <c r="C55" s="23">
        <v>4626</v>
      </c>
      <c r="D55" s="23">
        <f t="shared" si="0"/>
        <v>101364850</v>
      </c>
      <c r="E55" s="23">
        <v>85086189</v>
      </c>
      <c r="F55" s="23">
        <v>16278661</v>
      </c>
      <c r="G55" s="23">
        <v>23520.22</v>
      </c>
    </row>
    <row r="56" spans="1:7" s="8" customFormat="1" ht="15" customHeight="1" x14ac:dyDescent="0.25">
      <c r="A56" s="25" t="s">
        <v>57</v>
      </c>
      <c r="B56" s="23">
        <v>718</v>
      </c>
      <c r="C56" s="23">
        <v>4180</v>
      </c>
      <c r="D56" s="23">
        <f t="shared" si="0"/>
        <v>98159741</v>
      </c>
      <c r="E56" s="23">
        <v>82316028</v>
      </c>
      <c r="F56" s="23">
        <v>15843713</v>
      </c>
      <c r="G56" s="23">
        <v>24620</v>
      </c>
    </row>
    <row r="57" spans="1:7" s="8" customFormat="1" ht="15" customHeight="1" x14ac:dyDescent="0.25">
      <c r="A57" s="27" t="s">
        <v>58</v>
      </c>
      <c r="B57" s="20">
        <v>711</v>
      </c>
      <c r="C57" s="20">
        <v>3846</v>
      </c>
      <c r="D57" s="20">
        <f t="shared" si="0"/>
        <v>92036320</v>
      </c>
      <c r="E57" s="20">
        <v>77034969</v>
      </c>
      <c r="F57" s="20">
        <v>15001351</v>
      </c>
      <c r="G57" s="20">
        <v>25732</v>
      </c>
    </row>
    <row r="58" spans="1:7" s="8" customFormat="1" ht="15" customHeight="1" x14ac:dyDescent="0.25">
      <c r="A58" s="25" t="s">
        <v>59</v>
      </c>
      <c r="B58" s="23">
        <v>728</v>
      </c>
      <c r="C58" s="23">
        <v>3651</v>
      </c>
      <c r="D58" s="23">
        <f t="shared" si="0"/>
        <v>88526049</v>
      </c>
      <c r="E58" s="23">
        <v>74206864</v>
      </c>
      <c r="F58" s="23">
        <v>14319185</v>
      </c>
      <c r="G58" s="23">
        <v>26870</v>
      </c>
    </row>
    <row r="59" spans="1:7" s="8" customFormat="1" ht="15" customHeight="1" x14ac:dyDescent="0.25">
      <c r="A59" s="25" t="s">
        <v>60</v>
      </c>
      <c r="B59" s="23">
        <v>728</v>
      </c>
      <c r="C59" s="23">
        <v>3399</v>
      </c>
      <c r="D59" s="23">
        <f t="shared" si="0"/>
        <v>76176447</v>
      </c>
      <c r="E59" s="23">
        <v>62083080</v>
      </c>
      <c r="F59" s="23">
        <v>14093367</v>
      </c>
      <c r="G59" s="23">
        <v>27696.19</v>
      </c>
    </row>
    <row r="60" spans="1:7" s="8" customFormat="1" ht="15" customHeight="1" x14ac:dyDescent="0.25">
      <c r="A60" s="25" t="s">
        <v>61</v>
      </c>
      <c r="B60" s="23">
        <v>713</v>
      </c>
      <c r="C60" s="23">
        <v>3043</v>
      </c>
      <c r="D60" s="23">
        <f t="shared" si="0"/>
        <v>71314983</v>
      </c>
      <c r="E60" s="23">
        <v>58007465</v>
      </c>
      <c r="F60" s="23">
        <v>13307518</v>
      </c>
      <c r="G60" s="23">
        <v>28759.040000000001</v>
      </c>
    </row>
    <row r="61" spans="1:7" s="8" customFormat="1" ht="15" customHeight="1" x14ac:dyDescent="0.25">
      <c r="A61" s="25" t="s">
        <v>62</v>
      </c>
      <c r="B61" s="23">
        <v>659</v>
      </c>
      <c r="C61" s="23">
        <v>2612</v>
      </c>
      <c r="D61" s="23">
        <f t="shared" si="0"/>
        <v>64278566</v>
      </c>
      <c r="E61" s="23">
        <v>52235553</v>
      </c>
      <c r="F61" s="23">
        <v>12043013</v>
      </c>
      <c r="G61" s="23">
        <v>29858.34</v>
      </c>
    </row>
    <row r="62" spans="1:7" s="8" customFormat="1" ht="15" customHeight="1" x14ac:dyDescent="0.25">
      <c r="A62" s="25" t="s">
        <v>63</v>
      </c>
      <c r="B62" s="23">
        <v>549</v>
      </c>
      <c r="C62" s="23">
        <v>2186</v>
      </c>
      <c r="D62" s="23">
        <f t="shared" si="0"/>
        <v>53949556</v>
      </c>
      <c r="E62" s="23">
        <v>43795913</v>
      </c>
      <c r="F62" s="23">
        <v>10153643</v>
      </c>
      <c r="G62" s="23">
        <v>30556.36</v>
      </c>
    </row>
    <row r="63" spans="1:7" s="8" customFormat="1" ht="15" customHeight="1" x14ac:dyDescent="0.25">
      <c r="A63" s="25" t="s">
        <v>64</v>
      </c>
      <c r="B63" s="23">
        <v>531</v>
      </c>
      <c r="C63" s="23">
        <v>1904</v>
      </c>
      <c r="D63" s="23">
        <f t="shared" si="0"/>
        <v>48088666</v>
      </c>
      <c r="E63" s="23">
        <v>39057832</v>
      </c>
      <c r="F63" s="23">
        <v>9030834</v>
      </c>
      <c r="G63" s="23">
        <v>31663</v>
      </c>
    </row>
    <row r="64" spans="1:7" s="8" customFormat="1" ht="15" customHeight="1" x14ac:dyDescent="0.25">
      <c r="A64" s="25" t="s">
        <v>65</v>
      </c>
      <c r="B64" s="23">
        <v>480</v>
      </c>
      <c r="C64" s="23">
        <v>1715</v>
      </c>
      <c r="D64" s="23">
        <f t="shared" si="0"/>
        <v>42727374</v>
      </c>
      <c r="E64" s="23">
        <v>34547717</v>
      </c>
      <c r="F64" s="23">
        <v>8179657</v>
      </c>
      <c r="G64" s="23">
        <v>32364</v>
      </c>
    </row>
    <row r="65" spans="1:7" s="8" customFormat="1" ht="15" customHeight="1" x14ac:dyDescent="0.25">
      <c r="A65" s="25" t="s">
        <v>66</v>
      </c>
      <c r="B65" s="23">
        <v>501</v>
      </c>
      <c r="C65" s="23">
        <v>1698</v>
      </c>
      <c r="D65" s="23">
        <f t="shared" si="0"/>
        <v>46032262</v>
      </c>
      <c r="E65" s="23">
        <v>38129982</v>
      </c>
      <c r="F65" s="23">
        <v>7902280</v>
      </c>
      <c r="G65" s="23">
        <v>32373</v>
      </c>
    </row>
    <row r="66" spans="1:7" s="8" customFormat="1" ht="15" customHeight="1" x14ac:dyDescent="0.25">
      <c r="A66" s="25" t="s">
        <v>67</v>
      </c>
      <c r="B66" s="23">
        <v>549</v>
      </c>
      <c r="C66" s="23">
        <v>1805</v>
      </c>
      <c r="D66" s="23">
        <f t="shared" si="0"/>
        <v>46167433</v>
      </c>
      <c r="E66" s="23">
        <v>38034088</v>
      </c>
      <c r="F66" s="23">
        <v>8133345</v>
      </c>
      <c r="G66" s="23">
        <v>31587</v>
      </c>
    </row>
    <row r="67" spans="1:7" s="8" customFormat="1" ht="15" customHeight="1" x14ac:dyDescent="0.25">
      <c r="A67" s="25" t="s">
        <v>68</v>
      </c>
      <c r="B67" s="23">
        <v>541</v>
      </c>
      <c r="C67" s="23">
        <v>1915</v>
      </c>
      <c r="D67" s="23">
        <f t="shared" si="0"/>
        <v>48113338</v>
      </c>
      <c r="E67" s="23">
        <v>40321542</v>
      </c>
      <c r="F67" s="23">
        <v>7791796</v>
      </c>
      <c r="G67" s="23">
        <v>30757</v>
      </c>
    </row>
    <row r="68" spans="1:7" s="8" customFormat="1" ht="15" customHeight="1" x14ac:dyDescent="0.25">
      <c r="A68" s="26" t="s">
        <v>69</v>
      </c>
      <c r="B68" s="17">
        <v>722</v>
      </c>
      <c r="C68" s="17">
        <v>2301</v>
      </c>
      <c r="D68" s="17">
        <f t="shared" si="0"/>
        <v>56390589</v>
      </c>
      <c r="E68" s="17">
        <v>48555825</v>
      </c>
      <c r="F68" s="17">
        <v>7834764</v>
      </c>
      <c r="G68" s="17">
        <v>29063</v>
      </c>
    </row>
    <row r="69" spans="1:7" s="8" customFormat="1" ht="15" customHeight="1" x14ac:dyDescent="0.25">
      <c r="A69" s="25" t="s">
        <v>70</v>
      </c>
      <c r="B69" s="23">
        <v>1398</v>
      </c>
      <c r="C69" s="23">
        <v>4066</v>
      </c>
      <c r="D69" s="23">
        <f t="shared" si="0"/>
        <v>61185934</v>
      </c>
      <c r="E69" s="23">
        <v>59637880</v>
      </c>
      <c r="F69" s="23">
        <v>1548054</v>
      </c>
      <c r="G69" s="23">
        <v>26544</v>
      </c>
    </row>
    <row r="70" spans="1:7" s="11" customFormat="1" ht="15" customHeight="1" x14ac:dyDescent="0.25">
      <c r="A70" s="25" t="s">
        <v>71</v>
      </c>
      <c r="B70" s="23">
        <v>1682</v>
      </c>
      <c r="C70" s="23">
        <v>4742</v>
      </c>
      <c r="D70" s="23">
        <f t="shared" si="0"/>
        <v>97687220</v>
      </c>
      <c r="E70" s="23">
        <v>95501350</v>
      </c>
      <c r="F70" s="23">
        <v>2185870</v>
      </c>
      <c r="G70" s="23">
        <v>23388</v>
      </c>
    </row>
    <row r="71" spans="1:7" s="11" customFormat="1" ht="15" customHeight="1" x14ac:dyDescent="0.25">
      <c r="A71" s="6" t="s">
        <v>72</v>
      </c>
      <c r="B71" s="22">
        <v>1652</v>
      </c>
      <c r="C71" s="23">
        <v>4524</v>
      </c>
      <c r="D71" s="23">
        <f t="shared" ref="D71" si="1">SUM(E71:F71)</f>
        <v>108414808</v>
      </c>
      <c r="E71" s="23">
        <v>106081695</v>
      </c>
      <c r="F71" s="23">
        <v>2333113</v>
      </c>
      <c r="G71" s="23">
        <v>23343</v>
      </c>
    </row>
    <row r="72" spans="1:7" s="11" customFormat="1" ht="15" customHeight="1" x14ac:dyDescent="0.25">
      <c r="A72" s="6" t="s">
        <v>73</v>
      </c>
      <c r="B72" s="22">
        <v>1756</v>
      </c>
      <c r="C72" s="23">
        <v>4714</v>
      </c>
      <c r="D72" s="23">
        <f t="shared" si="0"/>
        <v>109893130</v>
      </c>
      <c r="E72" s="23">
        <v>107511356</v>
      </c>
      <c r="F72" s="23">
        <v>2381774</v>
      </c>
      <c r="G72" s="23">
        <v>23671</v>
      </c>
    </row>
    <row r="73" spans="1:7" s="11" customFormat="1" ht="15" customHeight="1" x14ac:dyDescent="0.25">
      <c r="A73" s="6" t="s">
        <v>93</v>
      </c>
      <c r="B73" s="22">
        <v>1867</v>
      </c>
      <c r="C73" s="23">
        <v>5404</v>
      </c>
      <c r="D73" s="23">
        <f t="shared" ref="D73:D79" si="2">SUM(E73:F73)</f>
        <v>126903287</v>
      </c>
      <c r="E73" s="23">
        <v>124317097</v>
      </c>
      <c r="F73" s="23">
        <v>2586190</v>
      </c>
      <c r="G73" s="23">
        <v>24118</v>
      </c>
    </row>
    <row r="74" spans="1:7" s="11" customFormat="1" ht="15" customHeight="1" x14ac:dyDescent="0.25">
      <c r="A74" s="6" t="s">
        <v>95</v>
      </c>
      <c r="B74" s="22">
        <v>1907</v>
      </c>
      <c r="C74" s="23">
        <v>5741</v>
      </c>
      <c r="D74" s="23">
        <f t="shared" si="2"/>
        <v>140982660</v>
      </c>
      <c r="E74" s="23">
        <v>138128220</v>
      </c>
      <c r="F74" s="23">
        <v>2854440</v>
      </c>
      <c r="G74" s="23">
        <v>24690</v>
      </c>
    </row>
    <row r="75" spans="1:7" s="11" customFormat="1" ht="15" customHeight="1" x14ac:dyDescent="0.25">
      <c r="A75" s="6" t="s">
        <v>100</v>
      </c>
      <c r="B75" s="22">
        <v>1927</v>
      </c>
      <c r="C75" s="23">
        <v>5950</v>
      </c>
      <c r="D75" s="23">
        <f t="shared" si="2"/>
        <v>163725102</v>
      </c>
      <c r="E75" s="23">
        <v>160468260</v>
      </c>
      <c r="F75" s="23">
        <v>3256842</v>
      </c>
      <c r="G75" s="23">
        <v>25444</v>
      </c>
    </row>
    <row r="76" spans="1:7" s="11" customFormat="1" ht="15" customHeight="1" x14ac:dyDescent="0.25">
      <c r="A76" s="6" t="s">
        <v>104</v>
      </c>
      <c r="B76" s="22">
        <v>2110</v>
      </c>
      <c r="C76" s="23">
        <v>6302</v>
      </c>
      <c r="D76" s="23">
        <f t="shared" si="2"/>
        <v>173156581</v>
      </c>
      <c r="E76" s="23">
        <v>169716796</v>
      </c>
      <c r="F76" s="23">
        <v>3439785</v>
      </c>
      <c r="G76" s="23">
        <v>25902</v>
      </c>
    </row>
    <row r="77" spans="1:7" s="11" customFormat="1" ht="15" customHeight="1" x14ac:dyDescent="0.25">
      <c r="A77" s="30" t="s">
        <v>106</v>
      </c>
      <c r="B77" s="19">
        <v>2446</v>
      </c>
      <c r="C77" s="20">
        <v>6843</v>
      </c>
      <c r="D77" s="20">
        <v>219920449</v>
      </c>
      <c r="E77" s="20">
        <v>215755071</v>
      </c>
      <c r="F77" s="20">
        <v>4165378</v>
      </c>
      <c r="G77" s="20">
        <v>25768</v>
      </c>
    </row>
    <row r="78" spans="1:7" s="11" customFormat="1" ht="15" customHeight="1" x14ac:dyDescent="0.25">
      <c r="A78" s="32" t="s">
        <v>107</v>
      </c>
      <c r="B78" s="16">
        <v>2961</v>
      </c>
      <c r="C78" s="17">
        <v>9034</v>
      </c>
      <c r="D78" s="17">
        <f t="shared" si="2"/>
        <v>255666822</v>
      </c>
      <c r="E78" s="17">
        <v>254258731</v>
      </c>
      <c r="F78" s="17">
        <v>1408091</v>
      </c>
      <c r="G78" s="17">
        <v>26475</v>
      </c>
    </row>
    <row r="79" spans="1:7" s="8" customFormat="1" ht="15" customHeight="1" x14ac:dyDescent="0.25">
      <c r="A79" s="25" t="s">
        <v>115</v>
      </c>
      <c r="B79" s="22">
        <v>3155</v>
      </c>
      <c r="C79" s="23">
        <v>10112</v>
      </c>
      <c r="D79" s="23">
        <f t="shared" si="2"/>
        <v>341189324</v>
      </c>
      <c r="E79" s="23">
        <v>341189324</v>
      </c>
      <c r="F79" s="23">
        <v>0</v>
      </c>
      <c r="G79" s="23">
        <v>27264</v>
      </c>
    </row>
    <row r="80" spans="1:7" s="8" customFormat="1" ht="15" customHeight="1" x14ac:dyDescent="0.25">
      <c r="A80" s="25" t="s">
        <v>117</v>
      </c>
      <c r="B80" s="22">
        <v>3368</v>
      </c>
      <c r="C80" s="23">
        <v>10642</v>
      </c>
      <c r="D80" s="23">
        <f t="shared" ref="D80:D81" si="3">SUM(E80:F80)</f>
        <v>385080911</v>
      </c>
      <c r="E80" s="23">
        <v>385080911</v>
      </c>
      <c r="F80" s="23">
        <v>0</v>
      </c>
      <c r="G80" s="23">
        <v>28396</v>
      </c>
    </row>
    <row r="81" spans="1:7" s="8" customFormat="1" ht="15" customHeight="1" thickBot="1" x14ac:dyDescent="0.3">
      <c r="A81" s="34" t="s">
        <v>122</v>
      </c>
      <c r="B81" s="33">
        <v>3465</v>
      </c>
      <c r="C81" s="33">
        <v>10939</v>
      </c>
      <c r="D81" s="33">
        <f t="shared" si="3"/>
        <v>433275151</v>
      </c>
      <c r="E81" s="33">
        <v>433275151</v>
      </c>
      <c r="F81" s="33">
        <v>0</v>
      </c>
      <c r="G81" s="33">
        <v>29506</v>
      </c>
    </row>
    <row r="82" spans="1:7" ht="15.75" customHeight="1" x14ac:dyDescent="0.25">
      <c r="C82" s="2"/>
    </row>
    <row r="83" spans="1:7" ht="15.75" customHeight="1" x14ac:dyDescent="0.25"/>
    <row r="84" spans="1:7" ht="15.75" customHeight="1" x14ac:dyDescent="0.25"/>
    <row r="85" spans="1:7" ht="15.75" customHeight="1" x14ac:dyDescent="0.25"/>
    <row r="86" spans="1:7" ht="15.75" customHeight="1" x14ac:dyDescent="0.25"/>
    <row r="87" spans="1:7" ht="15.75" customHeight="1" x14ac:dyDescent="0.25"/>
    <row r="88" spans="1:7" ht="15.75" customHeight="1" x14ac:dyDescent="0.25"/>
    <row r="89" spans="1:7" ht="15.75" customHeight="1" x14ac:dyDescent="0.25"/>
    <row r="90" spans="1:7" ht="15.75" customHeight="1" x14ac:dyDescent="0.25"/>
    <row r="91" spans="1:7" ht="15.75" customHeight="1" x14ac:dyDescent="0.25"/>
    <row r="92" spans="1:7" ht="15.75" customHeight="1" x14ac:dyDescent="0.25"/>
    <row r="93" spans="1:7" ht="15.75" customHeight="1" x14ac:dyDescent="0.25"/>
    <row r="94" spans="1:7" ht="15.75" customHeight="1" x14ac:dyDescent="0.25"/>
    <row r="95" spans="1:7" ht="15.75" customHeight="1" x14ac:dyDescent="0.25"/>
    <row r="96" spans="1:7" ht="15.75" customHeight="1" x14ac:dyDescent="0.25"/>
    <row r="97" ht="15.75" customHeight="1" x14ac:dyDescent="0.25"/>
    <row r="98" ht="15.75" customHeight="1" x14ac:dyDescent="0.25"/>
    <row r="99" ht="17.25" customHeight="1" x14ac:dyDescent="0.25"/>
    <row r="100" ht="17.25" customHeight="1" x14ac:dyDescent="0.25"/>
    <row r="101" ht="17.25" customHeight="1" x14ac:dyDescent="0.25"/>
    <row r="102" ht="17.25" customHeight="1" x14ac:dyDescent="0.25"/>
    <row r="103" ht="17.25" customHeight="1" x14ac:dyDescent="0.25"/>
    <row r="104" ht="17.25" customHeight="1" x14ac:dyDescent="0.25"/>
    <row r="105" ht="17.25" customHeight="1" x14ac:dyDescent="0.25"/>
    <row r="106" ht="17.25" customHeight="1" x14ac:dyDescent="0.25"/>
    <row r="107" ht="17.25" customHeight="1" x14ac:dyDescent="0.25"/>
    <row r="108" ht="17.25" customHeight="1" x14ac:dyDescent="0.25"/>
    <row r="109" ht="17.25" customHeight="1" x14ac:dyDescent="0.25"/>
    <row r="110" ht="17.25" customHeight="1" x14ac:dyDescent="0.25"/>
    <row r="111" ht="17.25" customHeight="1" x14ac:dyDescent="0.25"/>
    <row r="112" ht="17.25" customHeight="1" x14ac:dyDescent="0.25"/>
    <row r="113" ht="17.25" customHeight="1" x14ac:dyDescent="0.25"/>
    <row r="114" ht="17.25" customHeight="1" x14ac:dyDescent="0.25"/>
    <row r="115" ht="17.25" customHeight="1" x14ac:dyDescent="0.25"/>
    <row r="116" ht="17.25" customHeight="1" x14ac:dyDescent="0.25"/>
    <row r="117" ht="17.25" customHeight="1" x14ac:dyDescent="0.25"/>
    <row r="118" ht="17.25" customHeight="1" x14ac:dyDescent="0.25"/>
    <row r="119" ht="17.25" customHeight="1" x14ac:dyDescent="0.25"/>
    <row r="120" ht="17.25" customHeight="1" x14ac:dyDescent="0.25"/>
    <row r="121" ht="17.25" customHeight="1" x14ac:dyDescent="0.25"/>
    <row r="122" ht="17.25" customHeight="1" x14ac:dyDescent="0.25"/>
    <row r="123" ht="17.25" customHeight="1" x14ac:dyDescent="0.25"/>
    <row r="124" ht="17.25" customHeight="1" x14ac:dyDescent="0.25"/>
    <row r="125" ht="17.25" customHeight="1" x14ac:dyDescent="0.25"/>
    <row r="126" ht="17.25" customHeight="1" x14ac:dyDescent="0.25"/>
    <row r="127" ht="17.25" customHeight="1" x14ac:dyDescent="0.25"/>
    <row r="128" ht="17.25" customHeight="1" x14ac:dyDescent="0.25"/>
    <row r="129" ht="17.25" customHeight="1" x14ac:dyDescent="0.25"/>
    <row r="130" ht="17.25" customHeight="1" x14ac:dyDescent="0.25"/>
  </sheetData>
  <mergeCells count="7">
    <mergeCell ref="A1:G1"/>
    <mergeCell ref="B4:B5"/>
    <mergeCell ref="C4:C5"/>
    <mergeCell ref="G4:G5"/>
    <mergeCell ref="A4:A5"/>
    <mergeCell ref="D4:F4"/>
    <mergeCell ref="A2:G2"/>
  </mergeCells>
  <phoneticPr fontId="1" type="noConversion"/>
  <printOptions horizontalCentered="1"/>
  <pageMargins left="0.70866141732283472" right="0.70866141732283472" top="0.59055118110236227" bottom="0.62992125984251968" header="0.15748031496062992" footer="0.31496062992125984"/>
  <pageSetup paperSize="9" orientation="landscape" horizontalDpi="1200" verticalDpi="1200" r:id="rId1"/>
  <headerFooter>
    <oddFooter>&amp;C勞保納保-&amp;P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96"/>
  <sheetViews>
    <sheetView view="pageBreakPreview" zoomScaleNormal="100" zoomScaleSheetLayoutView="100" workbookViewId="0">
      <pane xSplit="1" ySplit="5" topLeftCell="B61" activePane="bottomRight" state="frozen"/>
      <selection activeCell="J78" sqref="J78"/>
      <selection pane="topRight" activeCell="J78" sqref="J78"/>
      <selection pane="bottomLeft" activeCell="J78" sqref="J78"/>
      <selection pane="bottomRight" sqref="A1:G1"/>
    </sheetView>
  </sheetViews>
  <sheetFormatPr defaultColWidth="8.875" defaultRowHeight="15.75" x14ac:dyDescent="0.25"/>
  <cols>
    <col min="1" max="1" width="15.25" style="3" customWidth="1"/>
    <col min="2" max="3" width="15.25" style="1" customWidth="1"/>
    <col min="4" max="6" width="16.25" style="1" customWidth="1"/>
    <col min="7" max="7" width="15.25" style="1" customWidth="1"/>
    <col min="8" max="16384" width="8.875" style="3"/>
  </cols>
  <sheetData>
    <row r="1" spans="1:7" ht="18.95" customHeight="1" x14ac:dyDescent="0.25">
      <c r="A1" s="46" t="s">
        <v>78</v>
      </c>
      <c r="B1" s="47"/>
      <c r="C1" s="47"/>
      <c r="D1" s="47"/>
      <c r="E1" s="47"/>
      <c r="F1" s="47"/>
      <c r="G1" s="47"/>
    </row>
    <row r="2" spans="1:7" s="8" customFormat="1" ht="18.95" customHeight="1" x14ac:dyDescent="0.25">
      <c r="A2" s="52" t="s">
        <v>88</v>
      </c>
      <c r="B2" s="52"/>
      <c r="C2" s="52"/>
      <c r="D2" s="52"/>
      <c r="E2" s="52"/>
      <c r="F2" s="52"/>
      <c r="G2" s="52"/>
    </row>
    <row r="3" spans="1:7" s="8" customFormat="1" ht="18.95" customHeight="1" thickBot="1" x14ac:dyDescent="0.3">
      <c r="A3" s="4"/>
      <c r="B3" s="15"/>
      <c r="C3" s="4"/>
      <c r="D3" s="40" t="s">
        <v>121</v>
      </c>
      <c r="E3" s="4"/>
      <c r="F3" s="6"/>
      <c r="G3" s="7" t="str">
        <f>總計!G3</f>
        <v>單位：個、人、新台幣元</v>
      </c>
    </row>
    <row r="4" spans="1:7" s="8" customFormat="1" ht="19.5" customHeight="1" x14ac:dyDescent="0.25">
      <c r="A4" s="42" t="s">
        <v>0</v>
      </c>
      <c r="B4" s="42" t="s">
        <v>1</v>
      </c>
      <c r="C4" s="42" t="s">
        <v>2</v>
      </c>
      <c r="D4" s="48" t="s">
        <v>3</v>
      </c>
      <c r="E4" s="49"/>
      <c r="F4" s="50"/>
      <c r="G4" s="44" t="s">
        <v>4</v>
      </c>
    </row>
    <row r="5" spans="1:7" s="8" customFormat="1" ht="19.5" customHeight="1" x14ac:dyDescent="0.25">
      <c r="A5" s="43"/>
      <c r="B5" s="43"/>
      <c r="C5" s="43"/>
      <c r="D5" s="9" t="s">
        <v>5</v>
      </c>
      <c r="E5" s="10" t="s">
        <v>6</v>
      </c>
      <c r="F5" s="10" t="s">
        <v>110</v>
      </c>
      <c r="G5" s="45"/>
    </row>
    <row r="6" spans="1:7" s="8" customFormat="1" ht="14.85" customHeight="1" x14ac:dyDescent="0.25">
      <c r="A6" s="25" t="s">
        <v>7</v>
      </c>
      <c r="B6" s="18" t="s">
        <v>97</v>
      </c>
      <c r="C6" s="18" t="s">
        <v>97</v>
      </c>
      <c r="D6" s="18" t="s">
        <v>97</v>
      </c>
      <c r="E6" s="18" t="s">
        <v>97</v>
      </c>
      <c r="F6" s="18" t="s">
        <v>97</v>
      </c>
      <c r="G6" s="18" t="s">
        <v>97</v>
      </c>
    </row>
    <row r="7" spans="1:7" s="8" customFormat="1" ht="14.85" customHeight="1" x14ac:dyDescent="0.25">
      <c r="A7" s="25" t="s">
        <v>8</v>
      </c>
      <c r="B7" s="18" t="s">
        <v>97</v>
      </c>
      <c r="C7" s="18" t="s">
        <v>97</v>
      </c>
      <c r="D7" s="18" t="s">
        <v>97</v>
      </c>
      <c r="E7" s="18" t="s">
        <v>97</v>
      </c>
      <c r="F7" s="18" t="s">
        <v>97</v>
      </c>
      <c r="G7" s="18" t="s">
        <v>97</v>
      </c>
    </row>
    <row r="8" spans="1:7" s="8" customFormat="1" ht="14.85" customHeight="1" x14ac:dyDescent="0.25">
      <c r="A8" s="26" t="s">
        <v>9</v>
      </c>
      <c r="B8" s="21" t="s">
        <v>97</v>
      </c>
      <c r="C8" s="21" t="s">
        <v>97</v>
      </c>
      <c r="D8" s="21" t="s">
        <v>97</v>
      </c>
      <c r="E8" s="21" t="s">
        <v>97</v>
      </c>
      <c r="F8" s="21" t="s">
        <v>97</v>
      </c>
      <c r="G8" s="21" t="s">
        <v>97</v>
      </c>
    </row>
    <row r="9" spans="1:7" s="8" customFormat="1" ht="14.85" customHeight="1" x14ac:dyDescent="0.25">
      <c r="A9" s="25" t="s">
        <v>10</v>
      </c>
      <c r="B9" s="18" t="s">
        <v>97</v>
      </c>
      <c r="C9" s="18" t="s">
        <v>97</v>
      </c>
      <c r="D9" s="18" t="s">
        <v>97</v>
      </c>
      <c r="E9" s="18" t="s">
        <v>97</v>
      </c>
      <c r="F9" s="18" t="s">
        <v>97</v>
      </c>
      <c r="G9" s="18" t="s">
        <v>97</v>
      </c>
    </row>
    <row r="10" spans="1:7" s="8" customFormat="1" ht="14.85" customHeight="1" x14ac:dyDescent="0.25">
      <c r="A10" s="25" t="s">
        <v>11</v>
      </c>
      <c r="B10" s="18" t="s">
        <v>97</v>
      </c>
      <c r="C10" s="18" t="s">
        <v>97</v>
      </c>
      <c r="D10" s="18" t="s">
        <v>97</v>
      </c>
      <c r="E10" s="18" t="s">
        <v>97</v>
      </c>
      <c r="F10" s="18" t="s">
        <v>97</v>
      </c>
      <c r="G10" s="18" t="s">
        <v>97</v>
      </c>
    </row>
    <row r="11" spans="1:7" s="8" customFormat="1" ht="14.85" customHeight="1" x14ac:dyDescent="0.25">
      <c r="A11" s="25" t="s">
        <v>12</v>
      </c>
      <c r="B11" s="18" t="s">
        <v>97</v>
      </c>
      <c r="C11" s="18" t="s">
        <v>97</v>
      </c>
      <c r="D11" s="18" t="s">
        <v>97</v>
      </c>
      <c r="E11" s="18" t="s">
        <v>97</v>
      </c>
      <c r="F11" s="18" t="s">
        <v>97</v>
      </c>
      <c r="G11" s="18" t="s">
        <v>97</v>
      </c>
    </row>
    <row r="12" spans="1:7" s="8" customFormat="1" ht="14.85" customHeight="1" x14ac:dyDescent="0.25">
      <c r="A12" s="25" t="s">
        <v>13</v>
      </c>
      <c r="B12" s="18" t="s">
        <v>97</v>
      </c>
      <c r="C12" s="18" t="s">
        <v>97</v>
      </c>
      <c r="D12" s="18" t="s">
        <v>97</v>
      </c>
      <c r="E12" s="18" t="s">
        <v>97</v>
      </c>
      <c r="F12" s="18" t="s">
        <v>97</v>
      </c>
      <c r="G12" s="18" t="s">
        <v>97</v>
      </c>
    </row>
    <row r="13" spans="1:7" s="8" customFormat="1" ht="14.85" customHeight="1" x14ac:dyDescent="0.25">
      <c r="A13" s="25" t="s">
        <v>14</v>
      </c>
      <c r="B13" s="18" t="s">
        <v>97</v>
      </c>
      <c r="C13" s="18" t="s">
        <v>97</v>
      </c>
      <c r="D13" s="18" t="s">
        <v>97</v>
      </c>
      <c r="E13" s="18" t="s">
        <v>97</v>
      </c>
      <c r="F13" s="18" t="s">
        <v>97</v>
      </c>
      <c r="G13" s="18" t="s">
        <v>97</v>
      </c>
    </row>
    <row r="14" spans="1:7" s="8" customFormat="1" ht="14.85" customHeight="1" x14ac:dyDescent="0.25">
      <c r="A14" s="25" t="s">
        <v>15</v>
      </c>
      <c r="B14" s="18" t="s">
        <v>97</v>
      </c>
      <c r="C14" s="18" t="s">
        <v>97</v>
      </c>
      <c r="D14" s="18" t="s">
        <v>97</v>
      </c>
      <c r="E14" s="18" t="s">
        <v>97</v>
      </c>
      <c r="F14" s="18" t="s">
        <v>97</v>
      </c>
      <c r="G14" s="18" t="s">
        <v>97</v>
      </c>
    </row>
    <row r="15" spans="1:7" s="8" customFormat="1" ht="14.85" customHeight="1" x14ac:dyDescent="0.25">
      <c r="A15" s="25" t="s">
        <v>16</v>
      </c>
      <c r="B15" s="18" t="s">
        <v>97</v>
      </c>
      <c r="C15" s="18" t="s">
        <v>97</v>
      </c>
      <c r="D15" s="18" t="s">
        <v>97</v>
      </c>
      <c r="E15" s="18" t="s">
        <v>97</v>
      </c>
      <c r="F15" s="18" t="s">
        <v>97</v>
      </c>
      <c r="G15" s="18" t="s">
        <v>97</v>
      </c>
    </row>
    <row r="16" spans="1:7" s="8" customFormat="1" ht="14.85" customHeight="1" x14ac:dyDescent="0.25">
      <c r="A16" s="25" t="s">
        <v>17</v>
      </c>
      <c r="B16" s="18" t="s">
        <v>97</v>
      </c>
      <c r="C16" s="18" t="s">
        <v>97</v>
      </c>
      <c r="D16" s="18" t="s">
        <v>97</v>
      </c>
      <c r="E16" s="18" t="s">
        <v>97</v>
      </c>
      <c r="F16" s="18" t="s">
        <v>97</v>
      </c>
      <c r="G16" s="18" t="s">
        <v>97</v>
      </c>
    </row>
    <row r="17" spans="1:7" s="8" customFormat="1" ht="14.85" customHeight="1" x14ac:dyDescent="0.25">
      <c r="A17" s="27" t="s">
        <v>18</v>
      </c>
      <c r="B17" s="24" t="s">
        <v>97</v>
      </c>
      <c r="C17" s="24" t="s">
        <v>97</v>
      </c>
      <c r="D17" s="24" t="s">
        <v>97</v>
      </c>
      <c r="E17" s="24" t="s">
        <v>97</v>
      </c>
      <c r="F17" s="24" t="s">
        <v>97</v>
      </c>
      <c r="G17" s="24" t="s">
        <v>97</v>
      </c>
    </row>
    <row r="18" spans="1:7" s="8" customFormat="1" ht="14.85" customHeight="1" x14ac:dyDescent="0.25">
      <c r="A18" s="25" t="s">
        <v>19</v>
      </c>
      <c r="B18" s="18" t="s">
        <v>97</v>
      </c>
      <c r="C18" s="18" t="s">
        <v>97</v>
      </c>
      <c r="D18" s="18" t="s">
        <v>97</v>
      </c>
      <c r="E18" s="18" t="s">
        <v>97</v>
      </c>
      <c r="F18" s="18" t="s">
        <v>97</v>
      </c>
      <c r="G18" s="18" t="s">
        <v>97</v>
      </c>
    </row>
    <row r="19" spans="1:7" s="8" customFormat="1" ht="14.85" customHeight="1" x14ac:dyDescent="0.25">
      <c r="A19" s="25" t="s">
        <v>20</v>
      </c>
      <c r="B19" s="18" t="s">
        <v>97</v>
      </c>
      <c r="C19" s="18" t="s">
        <v>97</v>
      </c>
      <c r="D19" s="18" t="s">
        <v>97</v>
      </c>
      <c r="E19" s="18" t="s">
        <v>97</v>
      </c>
      <c r="F19" s="18" t="s">
        <v>97</v>
      </c>
      <c r="G19" s="18" t="s">
        <v>97</v>
      </c>
    </row>
    <row r="20" spans="1:7" s="8" customFormat="1" ht="14.85" customHeight="1" x14ac:dyDescent="0.25">
      <c r="A20" s="25" t="s">
        <v>21</v>
      </c>
      <c r="B20" s="18" t="s">
        <v>97</v>
      </c>
      <c r="C20" s="18" t="s">
        <v>97</v>
      </c>
      <c r="D20" s="18" t="s">
        <v>97</v>
      </c>
      <c r="E20" s="18" t="s">
        <v>97</v>
      </c>
      <c r="F20" s="18" t="s">
        <v>97</v>
      </c>
      <c r="G20" s="18" t="s">
        <v>97</v>
      </c>
    </row>
    <row r="21" spans="1:7" s="8" customFormat="1" ht="14.85" customHeight="1" x14ac:dyDescent="0.25">
      <c r="A21" s="25" t="s">
        <v>22</v>
      </c>
      <c r="B21" s="18" t="s">
        <v>97</v>
      </c>
      <c r="C21" s="18" t="s">
        <v>97</v>
      </c>
      <c r="D21" s="18" t="s">
        <v>97</v>
      </c>
      <c r="E21" s="18" t="s">
        <v>97</v>
      </c>
      <c r="F21" s="18" t="s">
        <v>97</v>
      </c>
      <c r="G21" s="18" t="s">
        <v>97</v>
      </c>
    </row>
    <row r="22" spans="1:7" s="8" customFormat="1" ht="14.85" customHeight="1" x14ac:dyDescent="0.25">
      <c r="A22" s="25" t="s">
        <v>23</v>
      </c>
      <c r="B22" s="18" t="s">
        <v>97</v>
      </c>
      <c r="C22" s="18" t="s">
        <v>97</v>
      </c>
      <c r="D22" s="18" t="s">
        <v>97</v>
      </c>
      <c r="E22" s="18" t="s">
        <v>97</v>
      </c>
      <c r="F22" s="18" t="s">
        <v>97</v>
      </c>
      <c r="G22" s="18" t="s">
        <v>97</v>
      </c>
    </row>
    <row r="23" spans="1:7" s="8" customFormat="1" ht="14.85" customHeight="1" x14ac:dyDescent="0.25">
      <c r="A23" s="25" t="s">
        <v>24</v>
      </c>
      <c r="B23" s="18" t="s">
        <v>97</v>
      </c>
      <c r="C23" s="18" t="s">
        <v>97</v>
      </c>
      <c r="D23" s="18" t="s">
        <v>97</v>
      </c>
      <c r="E23" s="18" t="s">
        <v>97</v>
      </c>
      <c r="F23" s="18" t="s">
        <v>97</v>
      </c>
      <c r="G23" s="18" t="s">
        <v>97</v>
      </c>
    </row>
    <row r="24" spans="1:7" s="8" customFormat="1" ht="14.85" customHeight="1" x14ac:dyDescent="0.25">
      <c r="A24" s="25" t="s">
        <v>25</v>
      </c>
      <c r="B24" s="18" t="s">
        <v>97</v>
      </c>
      <c r="C24" s="18" t="s">
        <v>97</v>
      </c>
      <c r="D24" s="18" t="s">
        <v>97</v>
      </c>
      <c r="E24" s="18" t="s">
        <v>97</v>
      </c>
      <c r="F24" s="18" t="s">
        <v>97</v>
      </c>
      <c r="G24" s="18" t="s">
        <v>97</v>
      </c>
    </row>
    <row r="25" spans="1:7" s="8" customFormat="1" ht="14.85" customHeight="1" x14ac:dyDescent="0.25">
      <c r="A25" s="25" t="s">
        <v>26</v>
      </c>
      <c r="B25" s="18" t="s">
        <v>97</v>
      </c>
      <c r="C25" s="18" t="s">
        <v>97</v>
      </c>
      <c r="D25" s="18" t="s">
        <v>97</v>
      </c>
      <c r="E25" s="18" t="s">
        <v>97</v>
      </c>
      <c r="F25" s="18" t="s">
        <v>97</v>
      </c>
      <c r="G25" s="18" t="s">
        <v>97</v>
      </c>
    </row>
    <row r="26" spans="1:7" s="8" customFormat="1" ht="14.85" customHeight="1" x14ac:dyDescent="0.25">
      <c r="A26" s="25" t="s">
        <v>27</v>
      </c>
      <c r="B26" s="18" t="s">
        <v>97</v>
      </c>
      <c r="C26" s="18" t="s">
        <v>97</v>
      </c>
      <c r="D26" s="18" t="s">
        <v>97</v>
      </c>
      <c r="E26" s="18" t="s">
        <v>97</v>
      </c>
      <c r="F26" s="18" t="s">
        <v>97</v>
      </c>
      <c r="G26" s="18" t="s">
        <v>97</v>
      </c>
    </row>
    <row r="27" spans="1:7" s="8" customFormat="1" ht="14.85" customHeight="1" x14ac:dyDescent="0.25">
      <c r="A27" s="25" t="s">
        <v>28</v>
      </c>
      <c r="B27" s="18" t="s">
        <v>97</v>
      </c>
      <c r="C27" s="18" t="s">
        <v>97</v>
      </c>
      <c r="D27" s="18" t="s">
        <v>97</v>
      </c>
      <c r="E27" s="18" t="s">
        <v>97</v>
      </c>
      <c r="F27" s="18" t="s">
        <v>97</v>
      </c>
      <c r="G27" s="18" t="s">
        <v>97</v>
      </c>
    </row>
    <row r="28" spans="1:7" s="8" customFormat="1" ht="14.85" customHeight="1" x14ac:dyDescent="0.25">
      <c r="A28" s="26" t="s">
        <v>29</v>
      </c>
      <c r="B28" s="21" t="s">
        <v>97</v>
      </c>
      <c r="C28" s="21" t="s">
        <v>97</v>
      </c>
      <c r="D28" s="21" t="s">
        <v>97</v>
      </c>
      <c r="E28" s="21" t="s">
        <v>97</v>
      </c>
      <c r="F28" s="21" t="s">
        <v>97</v>
      </c>
      <c r="G28" s="21" t="s">
        <v>97</v>
      </c>
    </row>
    <row r="29" spans="1:7" s="8" customFormat="1" ht="14.85" customHeight="1" x14ac:dyDescent="0.25">
      <c r="A29" s="25" t="s">
        <v>30</v>
      </c>
      <c r="B29" s="18" t="s">
        <v>97</v>
      </c>
      <c r="C29" s="18" t="s">
        <v>97</v>
      </c>
      <c r="D29" s="18" t="s">
        <v>97</v>
      </c>
      <c r="E29" s="18" t="s">
        <v>97</v>
      </c>
      <c r="F29" s="18" t="s">
        <v>97</v>
      </c>
      <c r="G29" s="18" t="s">
        <v>97</v>
      </c>
    </row>
    <row r="30" spans="1:7" s="8" customFormat="1" ht="14.85" customHeight="1" x14ac:dyDescent="0.25">
      <c r="A30" s="25" t="s">
        <v>31</v>
      </c>
      <c r="B30" s="18" t="s">
        <v>97</v>
      </c>
      <c r="C30" s="18" t="s">
        <v>97</v>
      </c>
      <c r="D30" s="18" t="s">
        <v>97</v>
      </c>
      <c r="E30" s="18" t="s">
        <v>97</v>
      </c>
      <c r="F30" s="18" t="s">
        <v>97</v>
      </c>
      <c r="G30" s="18" t="s">
        <v>97</v>
      </c>
    </row>
    <row r="31" spans="1:7" s="8" customFormat="1" ht="14.85" customHeight="1" x14ac:dyDescent="0.25">
      <c r="A31" s="25" t="s">
        <v>32</v>
      </c>
      <c r="B31" s="18" t="s">
        <v>97</v>
      </c>
      <c r="C31" s="18" t="s">
        <v>97</v>
      </c>
      <c r="D31" s="18" t="s">
        <v>97</v>
      </c>
      <c r="E31" s="18" t="s">
        <v>97</v>
      </c>
      <c r="F31" s="18" t="s">
        <v>97</v>
      </c>
      <c r="G31" s="18" t="s">
        <v>97</v>
      </c>
    </row>
    <row r="32" spans="1:7" s="8" customFormat="1" ht="14.85" customHeight="1" x14ac:dyDescent="0.25">
      <c r="A32" s="25" t="s">
        <v>33</v>
      </c>
      <c r="B32" s="18" t="s">
        <v>97</v>
      </c>
      <c r="C32" s="18" t="s">
        <v>97</v>
      </c>
      <c r="D32" s="18" t="s">
        <v>97</v>
      </c>
      <c r="E32" s="18" t="s">
        <v>97</v>
      </c>
      <c r="F32" s="18" t="s">
        <v>97</v>
      </c>
      <c r="G32" s="18" t="s">
        <v>97</v>
      </c>
    </row>
    <row r="33" spans="1:7" s="8" customFormat="1" ht="14.85" customHeight="1" x14ac:dyDescent="0.25">
      <c r="A33" s="25" t="s">
        <v>34</v>
      </c>
      <c r="B33" s="18" t="s">
        <v>97</v>
      </c>
      <c r="C33" s="18" t="s">
        <v>97</v>
      </c>
      <c r="D33" s="18" t="s">
        <v>97</v>
      </c>
      <c r="E33" s="18" t="s">
        <v>97</v>
      </c>
      <c r="F33" s="18" t="s">
        <v>97</v>
      </c>
      <c r="G33" s="18" t="s">
        <v>97</v>
      </c>
    </row>
    <row r="34" spans="1:7" s="8" customFormat="1" ht="14.85" customHeight="1" x14ac:dyDescent="0.25">
      <c r="A34" s="25" t="s">
        <v>35</v>
      </c>
      <c r="B34" s="18" t="s">
        <v>97</v>
      </c>
      <c r="C34" s="18" t="s">
        <v>97</v>
      </c>
      <c r="D34" s="18" t="s">
        <v>97</v>
      </c>
      <c r="E34" s="18" t="s">
        <v>97</v>
      </c>
      <c r="F34" s="18" t="s">
        <v>97</v>
      </c>
      <c r="G34" s="18" t="s">
        <v>97</v>
      </c>
    </row>
    <row r="35" spans="1:7" s="8" customFormat="1" ht="15" customHeight="1" x14ac:dyDescent="0.25">
      <c r="A35" s="25" t="s">
        <v>36</v>
      </c>
      <c r="B35" s="18" t="s">
        <v>97</v>
      </c>
      <c r="C35" s="18" t="s">
        <v>97</v>
      </c>
      <c r="D35" s="18" t="s">
        <v>97</v>
      </c>
      <c r="E35" s="18" t="s">
        <v>97</v>
      </c>
      <c r="F35" s="18" t="s">
        <v>97</v>
      </c>
      <c r="G35" s="18" t="s">
        <v>97</v>
      </c>
    </row>
    <row r="36" spans="1:7" s="8" customFormat="1" ht="15" customHeight="1" x14ac:dyDescent="0.25">
      <c r="A36" s="25" t="s">
        <v>37</v>
      </c>
      <c r="B36" s="23">
        <v>12</v>
      </c>
      <c r="C36" s="23">
        <v>2020</v>
      </c>
      <c r="D36" s="23">
        <f t="shared" ref="D36:D72" si="0">SUM(E36:F36)</f>
        <v>2150878</v>
      </c>
      <c r="E36" s="23">
        <v>2037366</v>
      </c>
      <c r="F36" s="23">
        <v>113512</v>
      </c>
      <c r="G36" s="23">
        <v>1730.16</v>
      </c>
    </row>
    <row r="37" spans="1:7" s="8" customFormat="1" ht="15" customHeight="1" x14ac:dyDescent="0.25">
      <c r="A37" s="27" t="s">
        <v>38</v>
      </c>
      <c r="B37" s="20">
        <v>23</v>
      </c>
      <c r="C37" s="20">
        <v>3113</v>
      </c>
      <c r="D37" s="20">
        <f t="shared" si="0"/>
        <v>7075104</v>
      </c>
      <c r="E37" s="20">
        <v>6701710</v>
      </c>
      <c r="F37" s="20">
        <v>373394</v>
      </c>
      <c r="G37" s="20">
        <v>2389.44</v>
      </c>
    </row>
    <row r="38" spans="1:7" s="8" customFormat="1" ht="15" customHeight="1" x14ac:dyDescent="0.25">
      <c r="A38" s="25" t="s">
        <v>39</v>
      </c>
      <c r="B38" s="23">
        <v>24</v>
      </c>
      <c r="C38" s="23">
        <v>3899</v>
      </c>
      <c r="D38" s="23">
        <f t="shared" si="0"/>
        <v>9251998</v>
      </c>
      <c r="E38" s="23">
        <v>8763710</v>
      </c>
      <c r="F38" s="23">
        <v>488288</v>
      </c>
      <c r="G38" s="23">
        <v>2412</v>
      </c>
    </row>
    <row r="39" spans="1:7" s="8" customFormat="1" ht="15" customHeight="1" x14ac:dyDescent="0.25">
      <c r="A39" s="25" t="s">
        <v>40</v>
      </c>
      <c r="B39" s="23">
        <v>31</v>
      </c>
      <c r="C39" s="23">
        <v>4395</v>
      </c>
      <c r="D39" s="23">
        <f t="shared" si="0"/>
        <v>12233489</v>
      </c>
      <c r="E39" s="23">
        <v>11828080</v>
      </c>
      <c r="F39" s="23">
        <v>405409</v>
      </c>
      <c r="G39" s="23">
        <v>2857.5</v>
      </c>
    </row>
    <row r="40" spans="1:7" s="8" customFormat="1" ht="15" customHeight="1" x14ac:dyDescent="0.25">
      <c r="A40" s="25" t="s">
        <v>41</v>
      </c>
      <c r="B40" s="23">
        <v>36</v>
      </c>
      <c r="C40" s="23">
        <v>5288</v>
      </c>
      <c r="D40" s="23">
        <f t="shared" si="0"/>
        <v>19659037</v>
      </c>
      <c r="E40" s="23">
        <v>19033775</v>
      </c>
      <c r="F40" s="23">
        <v>625262</v>
      </c>
      <c r="G40" s="23">
        <v>4308.03</v>
      </c>
    </row>
    <row r="41" spans="1:7" s="8" customFormat="1" ht="15" customHeight="1" x14ac:dyDescent="0.25">
      <c r="A41" s="25" t="s">
        <v>42</v>
      </c>
      <c r="B41" s="23">
        <v>43</v>
      </c>
      <c r="C41" s="23">
        <v>6104</v>
      </c>
      <c r="D41" s="23">
        <f t="shared" si="0"/>
        <v>24736586</v>
      </c>
      <c r="E41" s="23">
        <v>23949632</v>
      </c>
      <c r="F41" s="23">
        <v>786954</v>
      </c>
      <c r="G41" s="23">
        <v>4515.09</v>
      </c>
    </row>
    <row r="42" spans="1:7" s="8" customFormat="1" ht="15" customHeight="1" x14ac:dyDescent="0.25">
      <c r="A42" s="25" t="s">
        <v>43</v>
      </c>
      <c r="B42" s="23">
        <v>48</v>
      </c>
      <c r="C42" s="23">
        <v>7069</v>
      </c>
      <c r="D42" s="23">
        <f t="shared" si="0"/>
        <v>27357503</v>
      </c>
      <c r="E42" s="23">
        <v>26387592</v>
      </c>
      <c r="F42" s="23">
        <v>969911</v>
      </c>
      <c r="G42" s="23">
        <v>4511</v>
      </c>
    </row>
    <row r="43" spans="1:7" s="8" customFormat="1" ht="15" customHeight="1" x14ac:dyDescent="0.25">
      <c r="A43" s="25" t="s">
        <v>44</v>
      </c>
      <c r="B43" s="23">
        <v>53</v>
      </c>
      <c r="C43" s="23">
        <v>6443</v>
      </c>
      <c r="D43" s="23">
        <f t="shared" si="0"/>
        <v>32034210</v>
      </c>
      <c r="E43" s="23">
        <v>30759765</v>
      </c>
      <c r="F43" s="23">
        <v>1274445</v>
      </c>
      <c r="G43" s="23">
        <v>4945.71</v>
      </c>
    </row>
    <row r="44" spans="1:7" s="8" customFormat="1" ht="15" customHeight="1" x14ac:dyDescent="0.25">
      <c r="A44" s="25" t="s">
        <v>45</v>
      </c>
      <c r="B44" s="23">
        <v>56</v>
      </c>
      <c r="C44" s="23">
        <v>6590</v>
      </c>
      <c r="D44" s="23">
        <f t="shared" si="0"/>
        <v>31964172</v>
      </c>
      <c r="E44" s="23">
        <v>30692562</v>
      </c>
      <c r="F44" s="23">
        <v>1271610</v>
      </c>
      <c r="G44" s="23">
        <v>5402.5</v>
      </c>
    </row>
    <row r="45" spans="1:7" s="8" customFormat="1" ht="15" customHeight="1" x14ac:dyDescent="0.25">
      <c r="A45" s="25" t="s">
        <v>46</v>
      </c>
      <c r="B45" s="23">
        <v>54</v>
      </c>
      <c r="C45" s="23">
        <v>6085</v>
      </c>
      <c r="D45" s="23">
        <f t="shared" si="0"/>
        <v>35571133</v>
      </c>
      <c r="E45" s="23">
        <v>34210353</v>
      </c>
      <c r="F45" s="23">
        <v>1360780</v>
      </c>
      <c r="G45" s="23">
        <v>6131.28</v>
      </c>
    </row>
    <row r="46" spans="1:7" s="8" customFormat="1" ht="15" customHeight="1" x14ac:dyDescent="0.25">
      <c r="A46" s="25" t="s">
        <v>47</v>
      </c>
      <c r="B46" s="23">
        <v>65</v>
      </c>
      <c r="C46" s="23">
        <v>6611</v>
      </c>
      <c r="D46" s="23">
        <f t="shared" si="0"/>
        <v>39366389</v>
      </c>
      <c r="E46" s="23">
        <v>38486676</v>
      </c>
      <c r="F46" s="23">
        <v>879713</v>
      </c>
      <c r="G46" s="23">
        <v>6964.82</v>
      </c>
    </row>
    <row r="47" spans="1:7" s="8" customFormat="1" ht="15" customHeight="1" x14ac:dyDescent="0.25">
      <c r="A47" s="27" t="s">
        <v>48</v>
      </c>
      <c r="B47" s="23">
        <v>68</v>
      </c>
      <c r="C47" s="23">
        <v>6524</v>
      </c>
      <c r="D47" s="23">
        <f t="shared" si="0"/>
        <v>47229976</v>
      </c>
      <c r="E47" s="23">
        <v>46173428</v>
      </c>
      <c r="F47" s="23">
        <v>1056548</v>
      </c>
      <c r="G47" s="23">
        <v>7842.2</v>
      </c>
    </row>
    <row r="48" spans="1:7" s="8" customFormat="1" ht="15" customHeight="1" x14ac:dyDescent="0.25">
      <c r="A48" s="25" t="s">
        <v>49</v>
      </c>
      <c r="B48" s="17">
        <v>62</v>
      </c>
      <c r="C48" s="17">
        <v>5298</v>
      </c>
      <c r="D48" s="17">
        <f t="shared" si="0"/>
        <v>52128935</v>
      </c>
      <c r="E48" s="17">
        <v>50962350</v>
      </c>
      <c r="F48" s="17">
        <v>1166585</v>
      </c>
      <c r="G48" s="17">
        <v>8708.89</v>
      </c>
    </row>
    <row r="49" spans="1:7" s="8" customFormat="1" ht="15" customHeight="1" x14ac:dyDescent="0.25">
      <c r="A49" s="25" t="s">
        <v>50</v>
      </c>
      <c r="B49" s="23">
        <v>65</v>
      </c>
      <c r="C49" s="23">
        <v>5819</v>
      </c>
      <c r="D49" s="23">
        <f t="shared" si="0"/>
        <v>54114609</v>
      </c>
      <c r="E49" s="23">
        <v>52031731</v>
      </c>
      <c r="F49" s="23">
        <v>2082878</v>
      </c>
      <c r="G49" s="23">
        <v>9651.92</v>
      </c>
    </row>
    <row r="50" spans="1:7" s="8" customFormat="1" ht="15" customHeight="1" x14ac:dyDescent="0.25">
      <c r="A50" s="25" t="s">
        <v>51</v>
      </c>
      <c r="B50" s="23">
        <v>78</v>
      </c>
      <c r="C50" s="23">
        <v>6349</v>
      </c>
      <c r="D50" s="23">
        <f t="shared" si="0"/>
        <v>63031126</v>
      </c>
      <c r="E50" s="23">
        <v>60605896</v>
      </c>
      <c r="F50" s="23">
        <v>2425230</v>
      </c>
      <c r="G50" s="23">
        <v>10465.57</v>
      </c>
    </row>
    <row r="51" spans="1:7" s="8" customFormat="1" ht="15" customHeight="1" x14ac:dyDescent="0.25">
      <c r="A51" s="25" t="s">
        <v>52</v>
      </c>
      <c r="B51" s="23">
        <v>70</v>
      </c>
      <c r="C51" s="23">
        <v>6142</v>
      </c>
      <c r="D51" s="23">
        <f t="shared" si="0"/>
        <v>59564261</v>
      </c>
      <c r="E51" s="23">
        <v>57130792</v>
      </c>
      <c r="F51" s="23">
        <v>2433469</v>
      </c>
      <c r="G51" s="23">
        <v>11044.94</v>
      </c>
    </row>
    <row r="52" spans="1:7" s="8" customFormat="1" ht="15" customHeight="1" x14ac:dyDescent="0.25">
      <c r="A52" s="25" t="s">
        <v>53</v>
      </c>
      <c r="B52" s="23">
        <v>78</v>
      </c>
      <c r="C52" s="23">
        <v>7323</v>
      </c>
      <c r="D52" s="23">
        <f t="shared" si="0"/>
        <v>63259684</v>
      </c>
      <c r="E52" s="23">
        <v>62325819</v>
      </c>
      <c r="F52" s="23">
        <v>933865</v>
      </c>
      <c r="G52" s="23">
        <v>11350.16</v>
      </c>
    </row>
    <row r="53" spans="1:7" s="8" customFormat="1" ht="15" customHeight="1" x14ac:dyDescent="0.25">
      <c r="A53" s="25" t="s">
        <v>54</v>
      </c>
      <c r="B53" s="23">
        <v>60</v>
      </c>
      <c r="C53" s="23">
        <v>5885</v>
      </c>
      <c r="D53" s="23">
        <f t="shared" si="0"/>
        <v>69312696</v>
      </c>
      <c r="E53" s="23">
        <v>68262630</v>
      </c>
      <c r="F53" s="23">
        <v>1050066</v>
      </c>
      <c r="G53" s="23">
        <v>11607.91</v>
      </c>
    </row>
    <row r="54" spans="1:7" s="8" customFormat="1" ht="15" customHeight="1" x14ac:dyDescent="0.25">
      <c r="A54" s="25" t="s">
        <v>55</v>
      </c>
      <c r="B54" s="23">
        <v>80</v>
      </c>
      <c r="C54" s="23">
        <v>7547</v>
      </c>
      <c r="D54" s="23">
        <f t="shared" si="0"/>
        <v>72726125</v>
      </c>
      <c r="E54" s="23">
        <v>71631038</v>
      </c>
      <c r="F54" s="23">
        <v>1095087</v>
      </c>
      <c r="G54" s="23">
        <v>12066.45</v>
      </c>
    </row>
    <row r="55" spans="1:7" s="8" customFormat="1" ht="15" customHeight="1" x14ac:dyDescent="0.25">
      <c r="A55" s="25" t="s">
        <v>56</v>
      </c>
      <c r="B55" s="23">
        <v>86</v>
      </c>
      <c r="C55" s="23">
        <v>7755</v>
      </c>
      <c r="D55" s="23">
        <f t="shared" si="0"/>
        <v>62856666</v>
      </c>
      <c r="E55" s="23">
        <v>61894187</v>
      </c>
      <c r="F55" s="23">
        <v>962479</v>
      </c>
      <c r="G55" s="23">
        <v>11284.99</v>
      </c>
    </row>
    <row r="56" spans="1:7" s="8" customFormat="1" ht="15" customHeight="1" x14ac:dyDescent="0.25">
      <c r="A56" s="25" t="s">
        <v>57</v>
      </c>
      <c r="B56" s="23">
        <v>78</v>
      </c>
      <c r="C56" s="23">
        <v>7458</v>
      </c>
      <c r="D56" s="23">
        <f t="shared" si="0"/>
        <v>82260560</v>
      </c>
      <c r="E56" s="23">
        <v>81040263</v>
      </c>
      <c r="F56" s="23">
        <v>1220297</v>
      </c>
      <c r="G56" s="23">
        <v>11244</v>
      </c>
    </row>
    <row r="57" spans="1:7" s="8" customFormat="1" ht="15" customHeight="1" x14ac:dyDescent="0.25">
      <c r="A57" s="27" t="s">
        <v>58</v>
      </c>
      <c r="B57" s="20">
        <v>167</v>
      </c>
      <c r="C57" s="20">
        <v>11489</v>
      </c>
      <c r="D57" s="20">
        <f t="shared" si="0"/>
        <v>84570420</v>
      </c>
      <c r="E57" s="20">
        <v>83291348</v>
      </c>
      <c r="F57" s="20">
        <v>1279072</v>
      </c>
      <c r="G57" s="20">
        <v>11271</v>
      </c>
    </row>
    <row r="58" spans="1:7" s="8" customFormat="1" ht="15" customHeight="1" x14ac:dyDescent="0.25">
      <c r="A58" s="25" t="s">
        <v>59</v>
      </c>
      <c r="B58" s="23">
        <v>122</v>
      </c>
      <c r="C58" s="23">
        <v>6594</v>
      </c>
      <c r="D58" s="23">
        <f t="shared" si="0"/>
        <v>86087958</v>
      </c>
      <c r="E58" s="23">
        <v>84474301</v>
      </c>
      <c r="F58" s="23">
        <v>1613657</v>
      </c>
      <c r="G58" s="23">
        <v>11241</v>
      </c>
    </row>
    <row r="59" spans="1:7" s="8" customFormat="1" ht="15" customHeight="1" x14ac:dyDescent="0.25">
      <c r="A59" s="25" t="s">
        <v>60</v>
      </c>
      <c r="B59" s="23">
        <v>126</v>
      </c>
      <c r="C59" s="23">
        <v>4292</v>
      </c>
      <c r="D59" s="23">
        <f t="shared" si="0"/>
        <v>86140363</v>
      </c>
      <c r="E59" s="23">
        <v>84543036</v>
      </c>
      <c r="F59" s="23">
        <v>1597327</v>
      </c>
      <c r="G59" s="23">
        <v>11244.3</v>
      </c>
    </row>
    <row r="60" spans="1:7" s="8" customFormat="1" ht="15" customHeight="1" x14ac:dyDescent="0.25">
      <c r="A60" s="25" t="s">
        <v>61</v>
      </c>
      <c r="B60" s="23">
        <v>141</v>
      </c>
      <c r="C60" s="23">
        <v>4234</v>
      </c>
      <c r="D60" s="23">
        <f t="shared" si="0"/>
        <v>88351618</v>
      </c>
      <c r="E60" s="23">
        <v>86711236</v>
      </c>
      <c r="F60" s="23">
        <v>1640382</v>
      </c>
      <c r="G60" s="23">
        <v>11191.64</v>
      </c>
    </row>
    <row r="61" spans="1:7" s="8" customFormat="1" ht="15" customHeight="1" x14ac:dyDescent="0.25">
      <c r="A61" s="25" t="s">
        <v>62</v>
      </c>
      <c r="B61" s="23">
        <v>167</v>
      </c>
      <c r="C61" s="23">
        <v>5481</v>
      </c>
      <c r="D61" s="23">
        <f t="shared" si="0"/>
        <v>92176705</v>
      </c>
      <c r="E61" s="23">
        <v>90616078</v>
      </c>
      <c r="F61" s="23">
        <v>1560627</v>
      </c>
      <c r="G61" s="23">
        <v>11173.37</v>
      </c>
    </row>
    <row r="62" spans="1:7" s="8" customFormat="1" ht="15" customHeight="1" x14ac:dyDescent="0.25">
      <c r="A62" s="25" t="s">
        <v>63</v>
      </c>
      <c r="B62" s="23">
        <v>134</v>
      </c>
      <c r="C62" s="23">
        <v>4424</v>
      </c>
      <c r="D62" s="23">
        <f t="shared" si="0"/>
        <v>93284348</v>
      </c>
      <c r="E62" s="23">
        <v>91697506</v>
      </c>
      <c r="F62" s="23">
        <v>1586842</v>
      </c>
      <c r="G62" s="23">
        <v>11249.86</v>
      </c>
    </row>
    <row r="63" spans="1:7" s="8" customFormat="1" ht="15" customHeight="1" x14ac:dyDescent="0.25">
      <c r="A63" s="25" t="s">
        <v>64</v>
      </c>
      <c r="B63" s="23">
        <v>139</v>
      </c>
      <c r="C63" s="23">
        <v>4377</v>
      </c>
      <c r="D63" s="23">
        <f t="shared" si="0"/>
        <v>104356618</v>
      </c>
      <c r="E63" s="23">
        <v>102578318</v>
      </c>
      <c r="F63" s="23">
        <v>1778300</v>
      </c>
      <c r="G63" s="23">
        <v>11851</v>
      </c>
    </row>
    <row r="64" spans="1:7" s="8" customFormat="1" ht="15" customHeight="1" x14ac:dyDescent="0.25">
      <c r="A64" s="25" t="s">
        <v>65</v>
      </c>
      <c r="B64" s="23">
        <v>144</v>
      </c>
      <c r="C64" s="23">
        <v>4144</v>
      </c>
      <c r="D64" s="23">
        <f t="shared" si="0"/>
        <v>100306663</v>
      </c>
      <c r="E64" s="23">
        <v>98750947</v>
      </c>
      <c r="F64" s="23">
        <v>1555716</v>
      </c>
      <c r="G64" s="23">
        <v>12294</v>
      </c>
    </row>
    <row r="65" spans="1:7" s="8" customFormat="1" ht="15" customHeight="1" x14ac:dyDescent="0.25">
      <c r="A65" s="25" t="s">
        <v>66</v>
      </c>
      <c r="B65" s="23">
        <v>153</v>
      </c>
      <c r="C65" s="23">
        <v>6902</v>
      </c>
      <c r="D65" s="23">
        <f t="shared" si="0"/>
        <v>136143048</v>
      </c>
      <c r="E65" s="23">
        <v>134363112</v>
      </c>
      <c r="F65" s="23">
        <v>1779936</v>
      </c>
      <c r="G65" s="23">
        <v>12239</v>
      </c>
    </row>
    <row r="66" spans="1:7" s="8" customFormat="1" ht="15" customHeight="1" x14ac:dyDescent="0.25">
      <c r="A66" s="25" t="s">
        <v>67</v>
      </c>
      <c r="B66" s="23">
        <v>185</v>
      </c>
      <c r="C66" s="23">
        <v>4940</v>
      </c>
      <c r="D66" s="23">
        <f t="shared" si="0"/>
        <v>133728164</v>
      </c>
      <c r="E66" s="23">
        <v>131803009</v>
      </c>
      <c r="F66" s="23">
        <v>1925155</v>
      </c>
      <c r="G66" s="23">
        <v>12393</v>
      </c>
    </row>
    <row r="67" spans="1:7" s="8" customFormat="1" ht="15" customHeight="1" x14ac:dyDescent="0.25">
      <c r="A67" s="25" t="s">
        <v>68</v>
      </c>
      <c r="B67" s="23">
        <v>182</v>
      </c>
      <c r="C67" s="23">
        <v>7634</v>
      </c>
      <c r="D67" s="23">
        <f t="shared" si="0"/>
        <v>155993185</v>
      </c>
      <c r="E67" s="23">
        <v>153950237</v>
      </c>
      <c r="F67" s="23">
        <v>2042948</v>
      </c>
      <c r="G67" s="23">
        <v>12936</v>
      </c>
    </row>
    <row r="68" spans="1:7" s="8" customFormat="1" ht="15" customHeight="1" x14ac:dyDescent="0.25">
      <c r="A68" s="26" t="s">
        <v>69</v>
      </c>
      <c r="B68" s="17">
        <v>144</v>
      </c>
      <c r="C68" s="17">
        <v>6057</v>
      </c>
      <c r="D68" s="17">
        <f t="shared" si="0"/>
        <v>165996137</v>
      </c>
      <c r="E68" s="17">
        <v>163955357</v>
      </c>
      <c r="F68" s="17">
        <v>2040780</v>
      </c>
      <c r="G68" s="17">
        <v>13689</v>
      </c>
    </row>
    <row r="69" spans="1:7" s="8" customFormat="1" ht="15" customHeight="1" x14ac:dyDescent="0.25">
      <c r="A69" s="25" t="s">
        <v>70</v>
      </c>
      <c r="B69" s="23">
        <v>131</v>
      </c>
      <c r="C69" s="23">
        <v>5243</v>
      </c>
      <c r="D69" s="23">
        <f t="shared" si="0"/>
        <v>182245088</v>
      </c>
      <c r="E69" s="23">
        <v>179818133</v>
      </c>
      <c r="F69" s="23">
        <v>2426955</v>
      </c>
      <c r="G69" s="23">
        <v>13710</v>
      </c>
    </row>
    <row r="70" spans="1:7" s="11" customFormat="1" ht="15" customHeight="1" x14ac:dyDescent="0.25">
      <c r="A70" s="25" t="s">
        <v>71</v>
      </c>
      <c r="B70" s="23">
        <v>137</v>
      </c>
      <c r="C70" s="23">
        <v>7391</v>
      </c>
      <c r="D70" s="23">
        <f t="shared" si="0"/>
        <v>200414355</v>
      </c>
      <c r="E70" s="23">
        <v>197903969</v>
      </c>
      <c r="F70" s="23">
        <v>2510386</v>
      </c>
      <c r="G70" s="23">
        <v>13754</v>
      </c>
    </row>
    <row r="71" spans="1:7" s="11" customFormat="1" ht="15" customHeight="1" x14ac:dyDescent="0.25">
      <c r="A71" s="6" t="s">
        <v>72</v>
      </c>
      <c r="B71" s="22">
        <v>131</v>
      </c>
      <c r="C71" s="23">
        <v>7323</v>
      </c>
      <c r="D71" s="23">
        <f t="shared" ref="D71" si="1">SUM(E71:F71)</f>
        <v>210405577</v>
      </c>
      <c r="E71" s="23">
        <v>207914286</v>
      </c>
      <c r="F71" s="23">
        <v>2491291</v>
      </c>
      <c r="G71" s="23">
        <v>13724</v>
      </c>
    </row>
    <row r="72" spans="1:7" s="11" customFormat="1" ht="15" customHeight="1" x14ac:dyDescent="0.25">
      <c r="A72" s="6" t="s">
        <v>73</v>
      </c>
      <c r="B72" s="22">
        <v>112</v>
      </c>
      <c r="C72" s="23">
        <v>6630</v>
      </c>
      <c r="D72" s="23">
        <f t="shared" si="0"/>
        <v>196981700</v>
      </c>
      <c r="E72" s="23">
        <v>194308451</v>
      </c>
      <c r="F72" s="23">
        <v>2673249</v>
      </c>
      <c r="G72" s="23">
        <v>13774</v>
      </c>
    </row>
    <row r="73" spans="1:7" s="11" customFormat="1" ht="15" customHeight="1" x14ac:dyDescent="0.25">
      <c r="A73" s="6" t="s">
        <v>93</v>
      </c>
      <c r="B73" s="22">
        <v>146</v>
      </c>
      <c r="C73" s="23">
        <v>8408</v>
      </c>
      <c r="D73" s="23">
        <f t="shared" ref="D73:D79" si="2">SUM(E73:F73)</f>
        <v>205815406</v>
      </c>
      <c r="E73" s="23">
        <v>203145750</v>
      </c>
      <c r="F73" s="23">
        <v>2669656</v>
      </c>
      <c r="G73" s="23">
        <v>13809</v>
      </c>
    </row>
    <row r="74" spans="1:7" s="11" customFormat="1" ht="15" customHeight="1" x14ac:dyDescent="0.25">
      <c r="A74" s="6" t="s">
        <v>95</v>
      </c>
      <c r="B74" s="22">
        <v>146</v>
      </c>
      <c r="C74" s="23">
        <v>7848</v>
      </c>
      <c r="D74" s="23">
        <f t="shared" si="2"/>
        <v>195043306</v>
      </c>
      <c r="E74" s="23">
        <v>192505204</v>
      </c>
      <c r="F74" s="23">
        <v>2538102</v>
      </c>
      <c r="G74" s="23">
        <v>13850</v>
      </c>
    </row>
    <row r="75" spans="1:7" s="11" customFormat="1" ht="15" customHeight="1" x14ac:dyDescent="0.25">
      <c r="A75" s="6" t="s">
        <v>103</v>
      </c>
      <c r="B75" s="22">
        <v>144</v>
      </c>
      <c r="C75" s="23">
        <v>8254</v>
      </c>
      <c r="D75" s="23">
        <f t="shared" si="2"/>
        <v>206695178</v>
      </c>
      <c r="E75" s="23">
        <v>204339690</v>
      </c>
      <c r="F75" s="23">
        <v>2355488</v>
      </c>
      <c r="G75" s="23">
        <v>13777</v>
      </c>
    </row>
    <row r="76" spans="1:7" s="8" customFormat="1" ht="15" customHeight="1" x14ac:dyDescent="0.25">
      <c r="A76" s="6" t="s">
        <v>104</v>
      </c>
      <c r="B76" s="22">
        <v>199</v>
      </c>
      <c r="C76" s="23">
        <v>9473</v>
      </c>
      <c r="D76" s="23">
        <f t="shared" si="2"/>
        <v>215713472</v>
      </c>
      <c r="E76" s="23">
        <v>213255625</v>
      </c>
      <c r="F76" s="23">
        <v>2457847</v>
      </c>
      <c r="G76" s="23">
        <v>13732</v>
      </c>
    </row>
    <row r="77" spans="1:7" s="8" customFormat="1" ht="15" customHeight="1" x14ac:dyDescent="0.25">
      <c r="A77" s="30" t="s">
        <v>106</v>
      </c>
      <c r="B77" s="19">
        <v>180</v>
      </c>
      <c r="C77" s="20">
        <v>9253</v>
      </c>
      <c r="D77" s="20">
        <v>255248095</v>
      </c>
      <c r="E77" s="20">
        <v>252487202</v>
      </c>
      <c r="F77" s="20">
        <v>2760893</v>
      </c>
      <c r="G77" s="20">
        <v>13701</v>
      </c>
    </row>
    <row r="78" spans="1:7" s="8" customFormat="1" ht="15" customHeight="1" x14ac:dyDescent="0.25">
      <c r="A78" s="32" t="s">
        <v>107</v>
      </c>
      <c r="B78" s="16">
        <v>187</v>
      </c>
      <c r="C78" s="17">
        <v>8992</v>
      </c>
      <c r="D78" s="17">
        <f t="shared" si="2"/>
        <v>221198337</v>
      </c>
      <c r="E78" s="17">
        <v>220565802</v>
      </c>
      <c r="F78" s="17">
        <v>632535</v>
      </c>
      <c r="G78" s="17">
        <v>13732</v>
      </c>
    </row>
    <row r="79" spans="1:7" s="8" customFormat="1" ht="15" customHeight="1" x14ac:dyDescent="0.25">
      <c r="A79" s="25" t="s">
        <v>115</v>
      </c>
      <c r="B79" s="22">
        <v>200</v>
      </c>
      <c r="C79" s="23">
        <v>10046</v>
      </c>
      <c r="D79" s="23">
        <f t="shared" si="2"/>
        <v>258001661</v>
      </c>
      <c r="E79" s="23">
        <v>258001661</v>
      </c>
      <c r="F79" s="23">
        <v>0</v>
      </c>
      <c r="G79" s="23">
        <v>14403</v>
      </c>
    </row>
    <row r="80" spans="1:7" s="8" customFormat="1" ht="15" customHeight="1" x14ac:dyDescent="0.25">
      <c r="A80" s="25" t="s">
        <v>117</v>
      </c>
      <c r="B80" s="22">
        <v>174</v>
      </c>
      <c r="C80" s="23">
        <v>9413</v>
      </c>
      <c r="D80" s="23">
        <f t="shared" ref="D80:D81" si="3">SUM(E80:F80)</f>
        <v>245682312</v>
      </c>
      <c r="E80" s="23">
        <v>245682312</v>
      </c>
      <c r="F80" s="23">
        <v>0</v>
      </c>
      <c r="G80" s="23">
        <v>14206</v>
      </c>
    </row>
    <row r="81" spans="1:7" s="8" customFormat="1" ht="15" customHeight="1" thickBot="1" x14ac:dyDescent="0.3">
      <c r="A81" s="34" t="s">
        <v>122</v>
      </c>
      <c r="B81" s="33">
        <v>184</v>
      </c>
      <c r="C81" s="33">
        <v>9068</v>
      </c>
      <c r="D81" s="33">
        <f t="shared" si="3"/>
        <v>264227513.99999997</v>
      </c>
      <c r="E81" s="33">
        <v>264227513.99999997</v>
      </c>
      <c r="F81" s="33">
        <v>0</v>
      </c>
      <c r="G81" s="33">
        <v>14758</v>
      </c>
    </row>
    <row r="82" spans="1:7" ht="15.75" customHeight="1" x14ac:dyDescent="0.25"/>
    <row r="83" spans="1:7" ht="15.75" customHeight="1" x14ac:dyDescent="0.25"/>
    <row r="84" spans="1:7" ht="15.75" customHeight="1" x14ac:dyDescent="0.25"/>
    <row r="85" spans="1:7" ht="15.75" customHeight="1" x14ac:dyDescent="0.25"/>
    <row r="86" spans="1:7" ht="15.75" customHeight="1" x14ac:dyDescent="0.25"/>
    <row r="87" spans="1:7" ht="15.75" customHeight="1" x14ac:dyDescent="0.25"/>
    <row r="88" spans="1:7" ht="15.75" customHeight="1" x14ac:dyDescent="0.25"/>
    <row r="89" spans="1:7" ht="15.75" customHeight="1" x14ac:dyDescent="0.25"/>
    <row r="90" spans="1:7" ht="15.75" customHeight="1" x14ac:dyDescent="0.25"/>
    <row r="91" spans="1:7" ht="15.75" customHeight="1" x14ac:dyDescent="0.25"/>
    <row r="92" spans="1:7" ht="15.75" customHeight="1" x14ac:dyDescent="0.25"/>
    <row r="93" spans="1:7" ht="15.75" customHeight="1" x14ac:dyDescent="0.25"/>
    <row r="94" spans="1:7" ht="15.75" customHeight="1" x14ac:dyDescent="0.25"/>
    <row r="95" spans="1:7" ht="17.25" customHeight="1" x14ac:dyDescent="0.25"/>
    <row r="96" spans="1:7" ht="17.25" customHeight="1" x14ac:dyDescent="0.25"/>
  </sheetData>
  <mergeCells count="7">
    <mergeCell ref="A1:G1"/>
    <mergeCell ref="B4:B5"/>
    <mergeCell ref="C4:C5"/>
    <mergeCell ref="G4:G5"/>
    <mergeCell ref="A4:A5"/>
    <mergeCell ref="D4:F4"/>
    <mergeCell ref="A2:G2"/>
  </mergeCells>
  <phoneticPr fontId="1" type="noConversion"/>
  <printOptions horizontalCentered="1"/>
  <pageMargins left="0.70866141732283472" right="0.70866141732283472" top="0.59055118110236227" bottom="0.62992125984251968" header="0.15748031496062992" footer="0.31496062992125984"/>
  <pageSetup paperSize="9" orientation="landscape" horizontalDpi="1200" verticalDpi="1200" r:id="rId1"/>
  <headerFooter>
    <oddFooter>&amp;C勞保納保-&amp;P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14"/>
  <sheetViews>
    <sheetView view="pageBreakPreview" zoomScaleNormal="100" zoomScaleSheetLayoutView="100" workbookViewId="0">
      <pane xSplit="1" ySplit="5" topLeftCell="B61" activePane="bottomRight" state="frozen"/>
      <selection activeCell="J78" sqref="J78"/>
      <selection pane="topRight" activeCell="J78" sqref="J78"/>
      <selection pane="bottomLeft" activeCell="J78" sqref="J78"/>
      <selection pane="bottomRight" sqref="A1:G1"/>
    </sheetView>
  </sheetViews>
  <sheetFormatPr defaultColWidth="8.875" defaultRowHeight="15.75" x14ac:dyDescent="0.25"/>
  <cols>
    <col min="1" max="1" width="15.25" style="3" customWidth="1"/>
    <col min="2" max="3" width="15.25" style="1" customWidth="1"/>
    <col min="4" max="6" width="16.25" style="1" customWidth="1"/>
    <col min="7" max="7" width="15.25" style="1" customWidth="1"/>
    <col min="8" max="16384" width="8.875" style="3"/>
  </cols>
  <sheetData>
    <row r="1" spans="1:7" ht="18.95" customHeight="1" x14ac:dyDescent="0.25">
      <c r="A1" s="46" t="s">
        <v>77</v>
      </c>
      <c r="B1" s="47"/>
      <c r="C1" s="47"/>
      <c r="D1" s="47"/>
      <c r="E1" s="47"/>
      <c r="F1" s="47"/>
      <c r="G1" s="47"/>
    </row>
    <row r="2" spans="1:7" s="8" customFormat="1" ht="18.95" customHeight="1" x14ac:dyDescent="0.25">
      <c r="A2" s="52" t="s">
        <v>87</v>
      </c>
      <c r="B2" s="52"/>
      <c r="C2" s="52"/>
      <c r="D2" s="52"/>
      <c r="E2" s="52"/>
      <c r="F2" s="52"/>
      <c r="G2" s="52"/>
    </row>
    <row r="3" spans="1:7" s="8" customFormat="1" ht="18.95" customHeight="1" thickBot="1" x14ac:dyDescent="0.3">
      <c r="A3" s="4"/>
      <c r="B3" s="15"/>
      <c r="C3" s="4"/>
      <c r="D3" s="40" t="s">
        <v>121</v>
      </c>
      <c r="E3" s="4"/>
      <c r="F3" s="6"/>
      <c r="G3" s="7" t="str">
        <f>總計!G3</f>
        <v>單位：個、人、新台幣元</v>
      </c>
    </row>
    <row r="4" spans="1:7" s="8" customFormat="1" ht="19.5" customHeight="1" x14ac:dyDescent="0.25">
      <c r="A4" s="42" t="s">
        <v>0</v>
      </c>
      <c r="B4" s="42" t="s">
        <v>1</v>
      </c>
      <c r="C4" s="42" t="s">
        <v>2</v>
      </c>
      <c r="D4" s="48" t="s">
        <v>3</v>
      </c>
      <c r="E4" s="49"/>
      <c r="F4" s="50"/>
      <c r="G4" s="44" t="s">
        <v>4</v>
      </c>
    </row>
    <row r="5" spans="1:7" s="8" customFormat="1" ht="19.5" customHeight="1" x14ac:dyDescent="0.25">
      <c r="A5" s="43"/>
      <c r="B5" s="43"/>
      <c r="C5" s="43"/>
      <c r="D5" s="9" t="s">
        <v>5</v>
      </c>
      <c r="E5" s="10" t="s">
        <v>6</v>
      </c>
      <c r="F5" s="10" t="s">
        <v>110</v>
      </c>
      <c r="G5" s="45"/>
    </row>
    <row r="6" spans="1:7" s="8" customFormat="1" ht="14.85" customHeight="1" x14ac:dyDescent="0.25">
      <c r="A6" s="25" t="s">
        <v>7</v>
      </c>
      <c r="B6" s="18" t="s">
        <v>97</v>
      </c>
      <c r="C6" s="18" t="s">
        <v>97</v>
      </c>
      <c r="D6" s="18" t="s">
        <v>97</v>
      </c>
      <c r="E6" s="18" t="s">
        <v>97</v>
      </c>
      <c r="F6" s="18" t="s">
        <v>97</v>
      </c>
      <c r="G6" s="18" t="s">
        <v>97</v>
      </c>
    </row>
    <row r="7" spans="1:7" s="8" customFormat="1" ht="14.85" customHeight="1" x14ac:dyDescent="0.25">
      <c r="A7" s="25" t="s">
        <v>8</v>
      </c>
      <c r="B7" s="23">
        <v>29</v>
      </c>
      <c r="C7" s="23">
        <v>4210</v>
      </c>
      <c r="D7" s="23">
        <v>51151.4</v>
      </c>
      <c r="E7" s="18" t="s">
        <v>97</v>
      </c>
      <c r="F7" s="18" t="s">
        <v>97</v>
      </c>
      <c r="G7" s="18" t="s">
        <v>97</v>
      </c>
    </row>
    <row r="8" spans="1:7" s="8" customFormat="1" ht="14.85" customHeight="1" x14ac:dyDescent="0.25">
      <c r="A8" s="26" t="s">
        <v>9</v>
      </c>
      <c r="B8" s="17">
        <v>48</v>
      </c>
      <c r="C8" s="17">
        <v>9195</v>
      </c>
      <c r="D8" s="17">
        <v>554926.6</v>
      </c>
      <c r="E8" s="21" t="s">
        <v>97</v>
      </c>
      <c r="F8" s="21" t="s">
        <v>97</v>
      </c>
      <c r="G8" s="21" t="s">
        <v>97</v>
      </c>
    </row>
    <row r="9" spans="1:7" s="8" customFormat="1" ht="14.85" customHeight="1" x14ac:dyDescent="0.25">
      <c r="A9" s="25" t="s">
        <v>10</v>
      </c>
      <c r="B9" s="23">
        <v>62</v>
      </c>
      <c r="C9" s="23">
        <v>12333</v>
      </c>
      <c r="D9" s="23">
        <v>808761.92</v>
      </c>
      <c r="E9" s="18" t="s">
        <v>97</v>
      </c>
      <c r="F9" s="18" t="s">
        <v>97</v>
      </c>
      <c r="G9" s="18" t="s">
        <v>97</v>
      </c>
    </row>
    <row r="10" spans="1:7" s="8" customFormat="1" ht="14.85" customHeight="1" x14ac:dyDescent="0.25">
      <c r="A10" s="25" t="s">
        <v>11</v>
      </c>
      <c r="B10" s="23">
        <v>82</v>
      </c>
      <c r="C10" s="23">
        <v>13657</v>
      </c>
      <c r="D10" s="23">
        <v>1081131.8600000001</v>
      </c>
      <c r="E10" s="18" t="s">
        <v>97</v>
      </c>
      <c r="F10" s="18" t="s">
        <v>97</v>
      </c>
      <c r="G10" s="18" t="s">
        <v>97</v>
      </c>
    </row>
    <row r="11" spans="1:7" s="8" customFormat="1" ht="14.85" customHeight="1" x14ac:dyDescent="0.25">
      <c r="A11" s="25" t="s">
        <v>12</v>
      </c>
      <c r="B11" s="23">
        <v>85</v>
      </c>
      <c r="C11" s="23">
        <v>14258</v>
      </c>
      <c r="D11" s="23">
        <v>1302730.28</v>
      </c>
      <c r="E11" s="18" t="s">
        <v>97</v>
      </c>
      <c r="F11" s="18" t="s">
        <v>97</v>
      </c>
      <c r="G11" s="18" t="s">
        <v>97</v>
      </c>
    </row>
    <row r="12" spans="1:7" s="8" customFormat="1" ht="14.85" customHeight="1" x14ac:dyDescent="0.25">
      <c r="A12" s="25" t="s">
        <v>13</v>
      </c>
      <c r="B12" s="23">
        <v>87</v>
      </c>
      <c r="C12" s="23">
        <v>15989</v>
      </c>
      <c r="D12" s="23">
        <v>1621700.64</v>
      </c>
      <c r="E12" s="18" t="s">
        <v>97</v>
      </c>
      <c r="F12" s="18" t="s">
        <v>97</v>
      </c>
      <c r="G12" s="18" t="s">
        <v>97</v>
      </c>
    </row>
    <row r="13" spans="1:7" s="8" customFormat="1" ht="14.85" customHeight="1" x14ac:dyDescent="0.25">
      <c r="A13" s="25" t="s">
        <v>14</v>
      </c>
      <c r="B13" s="23">
        <v>80</v>
      </c>
      <c r="C13" s="23">
        <v>15366</v>
      </c>
      <c r="D13" s="23">
        <v>1769243.47</v>
      </c>
      <c r="E13" s="18" t="s">
        <v>97</v>
      </c>
      <c r="F13" s="18" t="s">
        <v>97</v>
      </c>
      <c r="G13" s="18" t="s">
        <v>97</v>
      </c>
    </row>
    <row r="14" spans="1:7" s="8" customFormat="1" ht="14.85" customHeight="1" x14ac:dyDescent="0.25">
      <c r="A14" s="25" t="s">
        <v>15</v>
      </c>
      <c r="B14" s="23">
        <v>81</v>
      </c>
      <c r="C14" s="23">
        <v>15718</v>
      </c>
      <c r="D14" s="23">
        <v>1783686.56</v>
      </c>
      <c r="E14" s="18" t="s">
        <v>97</v>
      </c>
      <c r="F14" s="18" t="s">
        <v>97</v>
      </c>
      <c r="G14" s="18" t="s">
        <v>97</v>
      </c>
    </row>
    <row r="15" spans="1:7" s="8" customFormat="1" ht="14.85" customHeight="1" x14ac:dyDescent="0.25">
      <c r="A15" s="25" t="s">
        <v>16</v>
      </c>
      <c r="B15" s="23">
        <v>83</v>
      </c>
      <c r="C15" s="23">
        <v>16146</v>
      </c>
      <c r="D15" s="23">
        <v>1869905.1</v>
      </c>
      <c r="E15" s="18" t="s">
        <v>97</v>
      </c>
      <c r="F15" s="18" t="s">
        <v>97</v>
      </c>
      <c r="G15" s="18" t="s">
        <v>97</v>
      </c>
    </row>
    <row r="16" spans="1:7" s="8" customFormat="1" ht="14.85" customHeight="1" x14ac:dyDescent="0.25">
      <c r="A16" s="25" t="s">
        <v>17</v>
      </c>
      <c r="B16" s="23">
        <v>86</v>
      </c>
      <c r="C16" s="23">
        <v>17255</v>
      </c>
      <c r="D16" s="23">
        <v>2607546.33</v>
      </c>
      <c r="E16" s="18" t="s">
        <v>97</v>
      </c>
      <c r="F16" s="18" t="s">
        <v>97</v>
      </c>
      <c r="G16" s="18" t="s">
        <v>97</v>
      </c>
    </row>
    <row r="17" spans="1:7" s="8" customFormat="1" ht="14.85" customHeight="1" x14ac:dyDescent="0.25">
      <c r="A17" s="27" t="s">
        <v>18</v>
      </c>
      <c r="B17" s="20">
        <v>85</v>
      </c>
      <c r="C17" s="20">
        <v>17379</v>
      </c>
      <c r="D17" s="20">
        <v>3090901.2</v>
      </c>
      <c r="E17" s="24" t="s">
        <v>97</v>
      </c>
      <c r="F17" s="24" t="s">
        <v>97</v>
      </c>
      <c r="G17" s="20">
        <v>369.74</v>
      </c>
    </row>
    <row r="18" spans="1:7" s="8" customFormat="1" ht="14.85" customHeight="1" x14ac:dyDescent="0.25">
      <c r="A18" s="25" t="s">
        <v>19</v>
      </c>
      <c r="B18" s="23">
        <v>81</v>
      </c>
      <c r="C18" s="23">
        <v>17421</v>
      </c>
      <c r="D18" s="23">
        <v>3138472.77</v>
      </c>
      <c r="E18" s="18" t="s">
        <v>97</v>
      </c>
      <c r="F18" s="18" t="s">
        <v>97</v>
      </c>
      <c r="G18" s="23">
        <v>376.73</v>
      </c>
    </row>
    <row r="19" spans="1:7" s="8" customFormat="1" ht="14.85" customHeight="1" x14ac:dyDescent="0.25">
      <c r="A19" s="25" t="s">
        <v>20</v>
      </c>
      <c r="B19" s="23">
        <v>78</v>
      </c>
      <c r="C19" s="23">
        <v>17061</v>
      </c>
      <c r="D19" s="23">
        <v>3164381.56</v>
      </c>
      <c r="E19" s="18" t="s">
        <v>97</v>
      </c>
      <c r="F19" s="18" t="s">
        <v>97</v>
      </c>
      <c r="G19" s="23">
        <v>382.37</v>
      </c>
    </row>
    <row r="20" spans="1:7" s="8" customFormat="1" ht="14.85" customHeight="1" x14ac:dyDescent="0.25">
      <c r="A20" s="25" t="s">
        <v>21</v>
      </c>
      <c r="B20" s="23">
        <v>83</v>
      </c>
      <c r="C20" s="23">
        <v>19767</v>
      </c>
      <c r="D20" s="23">
        <v>3511962.4</v>
      </c>
      <c r="E20" s="18" t="s">
        <v>97</v>
      </c>
      <c r="F20" s="18" t="s">
        <v>97</v>
      </c>
      <c r="G20" s="23">
        <v>396.18</v>
      </c>
    </row>
    <row r="21" spans="1:7" s="8" customFormat="1" ht="14.85" customHeight="1" x14ac:dyDescent="0.25">
      <c r="A21" s="25" t="s">
        <v>22</v>
      </c>
      <c r="B21" s="23">
        <v>88</v>
      </c>
      <c r="C21" s="23">
        <v>21328</v>
      </c>
      <c r="D21" s="23">
        <v>4149586.4</v>
      </c>
      <c r="E21" s="18" t="s">
        <v>97</v>
      </c>
      <c r="F21" s="18" t="s">
        <v>97</v>
      </c>
      <c r="G21" s="23">
        <v>420.15</v>
      </c>
    </row>
    <row r="22" spans="1:7" s="8" customFormat="1" ht="14.85" customHeight="1" x14ac:dyDescent="0.25">
      <c r="A22" s="25" t="s">
        <v>23</v>
      </c>
      <c r="B22" s="23">
        <v>96</v>
      </c>
      <c r="C22" s="23">
        <v>23508</v>
      </c>
      <c r="D22" s="23">
        <v>4750674.96</v>
      </c>
      <c r="E22" s="18" t="s">
        <v>97</v>
      </c>
      <c r="F22" s="18" t="s">
        <v>97</v>
      </c>
      <c r="G22" s="23">
        <v>440.09</v>
      </c>
    </row>
    <row r="23" spans="1:7" s="8" customFormat="1" ht="14.85" customHeight="1" x14ac:dyDescent="0.25">
      <c r="A23" s="25" t="s">
        <v>24</v>
      </c>
      <c r="B23" s="23">
        <v>103</v>
      </c>
      <c r="C23" s="23">
        <v>18456</v>
      </c>
      <c r="D23" s="23">
        <v>5202919.12</v>
      </c>
      <c r="E23" s="18" t="s">
        <v>97</v>
      </c>
      <c r="F23" s="18" t="s">
        <v>97</v>
      </c>
      <c r="G23" s="23">
        <v>475.39</v>
      </c>
    </row>
    <row r="24" spans="1:7" s="8" customFormat="1" ht="14.85" customHeight="1" x14ac:dyDescent="0.25">
      <c r="A24" s="25" t="s">
        <v>25</v>
      </c>
      <c r="B24" s="23">
        <v>107</v>
      </c>
      <c r="C24" s="23">
        <v>19678</v>
      </c>
      <c r="D24" s="23">
        <v>4900046.5599999996</v>
      </c>
      <c r="E24" s="18" t="s">
        <v>97</v>
      </c>
      <c r="F24" s="18" t="s">
        <v>97</v>
      </c>
      <c r="G24" s="23">
        <v>537.48</v>
      </c>
    </row>
    <row r="25" spans="1:7" s="8" customFormat="1" ht="14.85" customHeight="1" x14ac:dyDescent="0.25">
      <c r="A25" s="25" t="s">
        <v>26</v>
      </c>
      <c r="B25" s="23">
        <v>113</v>
      </c>
      <c r="C25" s="23">
        <v>22124</v>
      </c>
      <c r="D25" s="23">
        <v>5526978.7000000002</v>
      </c>
      <c r="E25" s="18" t="s">
        <v>97</v>
      </c>
      <c r="F25" s="18" t="s">
        <v>97</v>
      </c>
      <c r="G25" s="23">
        <v>547.89</v>
      </c>
    </row>
    <row r="26" spans="1:7" s="8" customFormat="1" ht="14.85" customHeight="1" x14ac:dyDescent="0.25">
      <c r="A26" s="25" t="s">
        <v>27</v>
      </c>
      <c r="B26" s="23">
        <v>126</v>
      </c>
      <c r="C26" s="23">
        <v>23776</v>
      </c>
      <c r="D26" s="23">
        <v>13198911.5</v>
      </c>
      <c r="E26" s="18" t="s">
        <v>97</v>
      </c>
      <c r="F26" s="18" t="s">
        <v>97</v>
      </c>
      <c r="G26" s="23">
        <v>593.30999999999995</v>
      </c>
    </row>
    <row r="27" spans="1:7" s="8" customFormat="1" ht="14.85" customHeight="1" x14ac:dyDescent="0.25">
      <c r="A27" s="25" t="s">
        <v>28</v>
      </c>
      <c r="B27" s="23">
        <v>134</v>
      </c>
      <c r="C27" s="23">
        <v>25421</v>
      </c>
      <c r="D27" s="23">
        <v>14271348.4</v>
      </c>
      <c r="E27" s="18" t="s">
        <v>97</v>
      </c>
      <c r="F27" s="18" t="s">
        <v>97</v>
      </c>
      <c r="G27" s="23">
        <v>606.03</v>
      </c>
    </row>
    <row r="28" spans="1:7" s="8" customFormat="1" ht="14.85" customHeight="1" x14ac:dyDescent="0.25">
      <c r="A28" s="26" t="s">
        <v>29</v>
      </c>
      <c r="B28" s="17">
        <v>140</v>
      </c>
      <c r="C28" s="17">
        <v>28848</v>
      </c>
      <c r="D28" s="17">
        <v>16069914.199999999</v>
      </c>
      <c r="E28" s="21" t="s">
        <v>97</v>
      </c>
      <c r="F28" s="21" t="s">
        <v>97</v>
      </c>
      <c r="G28" s="17">
        <v>616.42999999999995</v>
      </c>
    </row>
    <row r="29" spans="1:7" s="8" customFormat="1" ht="14.85" customHeight="1" x14ac:dyDescent="0.25">
      <c r="A29" s="25" t="s">
        <v>30</v>
      </c>
      <c r="B29" s="23">
        <v>162</v>
      </c>
      <c r="C29" s="23">
        <v>64347</v>
      </c>
      <c r="D29" s="23">
        <v>24740495.800000001</v>
      </c>
      <c r="E29" s="18" t="s">
        <v>97</v>
      </c>
      <c r="F29" s="18" t="s">
        <v>97</v>
      </c>
      <c r="G29" s="23">
        <v>667.1</v>
      </c>
    </row>
    <row r="30" spans="1:7" s="8" customFormat="1" ht="14.85" customHeight="1" x14ac:dyDescent="0.25">
      <c r="A30" s="25" t="s">
        <v>31</v>
      </c>
      <c r="B30" s="23">
        <v>174</v>
      </c>
      <c r="C30" s="23">
        <v>123700</v>
      </c>
      <c r="D30" s="23">
        <v>71497344.099999994</v>
      </c>
      <c r="E30" s="18" t="s">
        <v>97</v>
      </c>
      <c r="F30" s="18" t="s">
        <v>97</v>
      </c>
      <c r="G30" s="23">
        <v>726.09</v>
      </c>
    </row>
    <row r="31" spans="1:7" s="8" customFormat="1" ht="14.85" customHeight="1" x14ac:dyDescent="0.25">
      <c r="A31" s="25" t="s">
        <v>32</v>
      </c>
      <c r="B31" s="23">
        <v>186</v>
      </c>
      <c r="C31" s="23">
        <v>138931</v>
      </c>
      <c r="D31" s="23">
        <v>138693107.30000001</v>
      </c>
      <c r="E31" s="18" t="s">
        <v>97</v>
      </c>
      <c r="F31" s="18" t="s">
        <v>97</v>
      </c>
      <c r="G31" s="23">
        <v>1096.06</v>
      </c>
    </row>
    <row r="32" spans="1:7" s="8" customFormat="1" ht="14.85" customHeight="1" x14ac:dyDescent="0.25">
      <c r="A32" s="25" t="s">
        <v>33</v>
      </c>
      <c r="B32" s="23">
        <v>199</v>
      </c>
      <c r="C32" s="23">
        <v>137552</v>
      </c>
      <c r="D32" s="23">
        <v>170624476.5</v>
      </c>
      <c r="E32" s="18" t="s">
        <v>97</v>
      </c>
      <c r="F32" s="18" t="s">
        <v>97</v>
      </c>
      <c r="G32" s="23">
        <v>1278.6400000000001</v>
      </c>
    </row>
    <row r="33" spans="1:7" s="8" customFormat="1" ht="14.85" customHeight="1" x14ac:dyDescent="0.25">
      <c r="A33" s="25" t="s">
        <v>34</v>
      </c>
      <c r="B33" s="23">
        <v>207</v>
      </c>
      <c r="C33" s="23">
        <v>157679</v>
      </c>
      <c r="D33" s="23">
        <v>239581131.90000001</v>
      </c>
      <c r="E33" s="18" t="s">
        <v>97</v>
      </c>
      <c r="F33" s="18" t="s">
        <v>97</v>
      </c>
      <c r="G33" s="23">
        <v>1706.97</v>
      </c>
    </row>
    <row r="34" spans="1:7" s="8" customFormat="1" ht="14.85" customHeight="1" x14ac:dyDescent="0.25">
      <c r="A34" s="25" t="s">
        <v>35</v>
      </c>
      <c r="B34" s="23">
        <v>219</v>
      </c>
      <c r="C34" s="23">
        <v>176735</v>
      </c>
      <c r="D34" s="23">
        <v>369972254.89999998</v>
      </c>
      <c r="E34" s="18" t="s">
        <v>97</v>
      </c>
      <c r="F34" s="18" t="s">
        <v>97</v>
      </c>
      <c r="G34" s="23">
        <v>2287.87</v>
      </c>
    </row>
    <row r="35" spans="1:7" s="8" customFormat="1" ht="15" customHeight="1" x14ac:dyDescent="0.25">
      <c r="A35" s="25" t="s">
        <v>36</v>
      </c>
      <c r="B35" s="23">
        <v>241</v>
      </c>
      <c r="C35" s="23">
        <v>214873</v>
      </c>
      <c r="D35" s="23">
        <v>449210728</v>
      </c>
      <c r="E35" s="18" t="s">
        <v>97</v>
      </c>
      <c r="F35" s="18" t="s">
        <v>97</v>
      </c>
      <c r="G35" s="23">
        <v>2406.96</v>
      </c>
    </row>
    <row r="36" spans="1:7" s="8" customFormat="1" ht="15" customHeight="1" x14ac:dyDescent="0.25">
      <c r="A36" s="25" t="s">
        <v>37</v>
      </c>
      <c r="B36" s="23">
        <v>294</v>
      </c>
      <c r="C36" s="23">
        <v>261786</v>
      </c>
      <c r="D36" s="23">
        <f t="shared" ref="D36:D72" si="0">SUM(E36:F36)</f>
        <v>620895915</v>
      </c>
      <c r="E36" s="23">
        <v>548850360</v>
      </c>
      <c r="F36" s="23">
        <v>72045555</v>
      </c>
      <c r="G36" s="23">
        <v>2752.26</v>
      </c>
    </row>
    <row r="37" spans="1:7" s="8" customFormat="1" ht="15" customHeight="1" x14ac:dyDescent="0.25">
      <c r="A37" s="27" t="s">
        <v>38</v>
      </c>
      <c r="B37" s="20">
        <v>350</v>
      </c>
      <c r="C37" s="20">
        <v>318937</v>
      </c>
      <c r="D37" s="20">
        <f t="shared" si="0"/>
        <v>947442667</v>
      </c>
      <c r="E37" s="20">
        <v>838174601</v>
      </c>
      <c r="F37" s="20">
        <v>109268066</v>
      </c>
      <c r="G37" s="20">
        <v>3469.32</v>
      </c>
    </row>
    <row r="38" spans="1:7" s="8" customFormat="1" ht="15" customHeight="1" x14ac:dyDescent="0.25">
      <c r="A38" s="25" t="s">
        <v>39</v>
      </c>
      <c r="B38" s="23">
        <v>433</v>
      </c>
      <c r="C38" s="23">
        <v>395258</v>
      </c>
      <c r="D38" s="23">
        <f t="shared" si="0"/>
        <v>1249216371</v>
      </c>
      <c r="E38" s="23">
        <v>1107799062</v>
      </c>
      <c r="F38" s="23">
        <v>141417309</v>
      </c>
      <c r="G38" s="23">
        <v>3710</v>
      </c>
    </row>
    <row r="39" spans="1:7" s="8" customFormat="1" ht="15" customHeight="1" x14ac:dyDescent="0.25">
      <c r="A39" s="25" t="s">
        <v>40</v>
      </c>
      <c r="B39" s="23">
        <v>514</v>
      </c>
      <c r="C39" s="23">
        <v>473863</v>
      </c>
      <c r="D39" s="23">
        <f t="shared" si="0"/>
        <v>1723823094</v>
      </c>
      <c r="E39" s="23">
        <v>1571424965</v>
      </c>
      <c r="F39" s="23">
        <v>152398129</v>
      </c>
      <c r="G39" s="23">
        <v>4311.1000000000004</v>
      </c>
    </row>
    <row r="40" spans="1:7" s="8" customFormat="1" ht="15" customHeight="1" x14ac:dyDescent="0.25">
      <c r="A40" s="25" t="s">
        <v>41</v>
      </c>
      <c r="B40" s="23">
        <v>581</v>
      </c>
      <c r="C40" s="23">
        <v>579323</v>
      </c>
      <c r="D40" s="23">
        <f t="shared" si="0"/>
        <v>2884477876</v>
      </c>
      <c r="E40" s="23">
        <v>2634845011</v>
      </c>
      <c r="F40" s="23">
        <v>249632865</v>
      </c>
      <c r="G40" s="23">
        <v>6057.86</v>
      </c>
    </row>
    <row r="41" spans="1:7" s="8" customFormat="1" ht="15" customHeight="1" x14ac:dyDescent="0.25">
      <c r="A41" s="25" t="s">
        <v>42</v>
      </c>
      <c r="B41" s="23">
        <v>742</v>
      </c>
      <c r="C41" s="23">
        <v>758889</v>
      </c>
      <c r="D41" s="23">
        <f t="shared" si="0"/>
        <v>4003598664</v>
      </c>
      <c r="E41" s="23">
        <v>3649674285</v>
      </c>
      <c r="F41" s="23">
        <v>353924379</v>
      </c>
      <c r="G41" s="23">
        <v>6582.05</v>
      </c>
    </row>
    <row r="42" spans="1:7" s="8" customFormat="1" ht="15" customHeight="1" x14ac:dyDescent="0.25">
      <c r="A42" s="25" t="s">
        <v>43</v>
      </c>
      <c r="B42" s="23">
        <v>884</v>
      </c>
      <c r="C42" s="23">
        <v>943110</v>
      </c>
      <c r="D42" s="23">
        <f t="shared" si="0"/>
        <v>5195474846</v>
      </c>
      <c r="E42" s="23">
        <v>4731752299</v>
      </c>
      <c r="F42" s="23">
        <v>463722547</v>
      </c>
      <c r="G42" s="23">
        <v>6604</v>
      </c>
    </row>
    <row r="43" spans="1:7" s="8" customFormat="1" ht="15" customHeight="1" x14ac:dyDescent="0.25">
      <c r="A43" s="25" t="s">
        <v>44</v>
      </c>
      <c r="B43" s="23">
        <v>1078</v>
      </c>
      <c r="C43" s="23">
        <v>1140159</v>
      </c>
      <c r="D43" s="23">
        <f t="shared" si="0"/>
        <v>6829553390</v>
      </c>
      <c r="E43" s="23">
        <v>6222728725</v>
      </c>
      <c r="F43" s="23">
        <v>606824665</v>
      </c>
      <c r="G43" s="23">
        <v>7121.52</v>
      </c>
    </row>
    <row r="44" spans="1:7" s="8" customFormat="1" ht="15" customHeight="1" x14ac:dyDescent="0.25">
      <c r="A44" s="25" t="s">
        <v>45</v>
      </c>
      <c r="B44" s="23">
        <v>1540</v>
      </c>
      <c r="C44" s="23">
        <v>1443707</v>
      </c>
      <c r="D44" s="23">
        <f t="shared" si="0"/>
        <v>9333392392</v>
      </c>
      <c r="E44" s="23">
        <v>8494357680</v>
      </c>
      <c r="F44" s="23">
        <v>839034712</v>
      </c>
      <c r="G44" s="23">
        <v>7851.2</v>
      </c>
    </row>
    <row r="45" spans="1:7" s="8" customFormat="1" ht="15" customHeight="1" x14ac:dyDescent="0.25">
      <c r="A45" s="25" t="s">
        <v>46</v>
      </c>
      <c r="B45" s="23">
        <v>1786</v>
      </c>
      <c r="C45" s="23">
        <v>1733169</v>
      </c>
      <c r="D45" s="23">
        <f t="shared" si="0"/>
        <v>13053653160</v>
      </c>
      <c r="E45" s="23">
        <v>11902635049</v>
      </c>
      <c r="F45" s="23">
        <v>1151018111</v>
      </c>
      <c r="G45" s="23">
        <v>8879.25</v>
      </c>
    </row>
    <row r="46" spans="1:7" s="8" customFormat="1" ht="15" customHeight="1" x14ac:dyDescent="0.25">
      <c r="A46" s="25" t="s">
        <v>47</v>
      </c>
      <c r="B46" s="23">
        <v>1934</v>
      </c>
      <c r="C46" s="23">
        <v>1925717</v>
      </c>
      <c r="D46" s="23">
        <f t="shared" si="0"/>
        <v>18104092841</v>
      </c>
      <c r="E46" s="23">
        <v>16825968511</v>
      </c>
      <c r="F46" s="23">
        <v>1278124330</v>
      </c>
      <c r="G46" s="23">
        <v>10926.52</v>
      </c>
    </row>
    <row r="47" spans="1:7" s="8" customFormat="1" ht="15" customHeight="1" x14ac:dyDescent="0.25">
      <c r="A47" s="27" t="s">
        <v>48</v>
      </c>
      <c r="B47" s="23">
        <v>2031</v>
      </c>
      <c r="C47" s="23">
        <v>2121290</v>
      </c>
      <c r="D47" s="23">
        <f t="shared" si="0"/>
        <v>22811032490</v>
      </c>
      <c r="E47" s="23">
        <v>21204242807</v>
      </c>
      <c r="F47" s="23">
        <v>1606789683</v>
      </c>
      <c r="G47" s="23">
        <v>12466.83</v>
      </c>
    </row>
    <row r="48" spans="1:7" s="8" customFormat="1" ht="15" customHeight="1" x14ac:dyDescent="0.25">
      <c r="A48" s="25" t="s">
        <v>49</v>
      </c>
      <c r="B48" s="17">
        <v>2109</v>
      </c>
      <c r="C48" s="17">
        <v>2322977</v>
      </c>
      <c r="D48" s="17">
        <f t="shared" si="0"/>
        <v>27036114405</v>
      </c>
      <c r="E48" s="17">
        <v>25137950883</v>
      </c>
      <c r="F48" s="17">
        <v>1898163522</v>
      </c>
      <c r="G48" s="17">
        <v>13448.9</v>
      </c>
    </row>
    <row r="49" spans="1:7" s="8" customFormat="1" ht="15" customHeight="1" x14ac:dyDescent="0.25">
      <c r="A49" s="25" t="s">
        <v>50</v>
      </c>
      <c r="B49" s="23">
        <v>2172</v>
      </c>
      <c r="C49" s="23">
        <v>2513852</v>
      </c>
      <c r="D49" s="23">
        <f t="shared" si="0"/>
        <v>31992383956</v>
      </c>
      <c r="E49" s="23">
        <v>29849034047</v>
      </c>
      <c r="F49" s="23">
        <v>2143349909</v>
      </c>
      <c r="G49" s="23">
        <v>14673.89</v>
      </c>
    </row>
    <row r="50" spans="1:7" s="8" customFormat="1" ht="15" customHeight="1" x14ac:dyDescent="0.25">
      <c r="A50" s="25" t="s">
        <v>51</v>
      </c>
      <c r="B50" s="23">
        <v>2212</v>
      </c>
      <c r="C50" s="23">
        <v>2653511</v>
      </c>
      <c r="D50" s="23">
        <f t="shared" si="0"/>
        <v>36889447219</v>
      </c>
      <c r="E50" s="23">
        <v>34372450056</v>
      </c>
      <c r="F50" s="23">
        <v>2516997163</v>
      </c>
      <c r="G50" s="23">
        <v>15783.85</v>
      </c>
    </row>
    <row r="51" spans="1:7" s="8" customFormat="1" ht="15" customHeight="1" x14ac:dyDescent="0.25">
      <c r="A51" s="25" t="s">
        <v>52</v>
      </c>
      <c r="B51" s="23">
        <v>2255</v>
      </c>
      <c r="C51" s="23">
        <v>2338955</v>
      </c>
      <c r="D51" s="23">
        <f t="shared" si="0"/>
        <v>36428782075</v>
      </c>
      <c r="E51" s="23">
        <v>33780573738</v>
      </c>
      <c r="F51" s="23">
        <v>2648208337</v>
      </c>
      <c r="G51" s="23">
        <v>17128.650000000001</v>
      </c>
    </row>
    <row r="52" spans="1:7" s="8" customFormat="1" ht="15" customHeight="1" x14ac:dyDescent="0.25">
      <c r="A52" s="25" t="s">
        <v>53</v>
      </c>
      <c r="B52" s="23">
        <v>2268</v>
      </c>
      <c r="C52" s="23">
        <v>2214146</v>
      </c>
      <c r="D52" s="23">
        <f t="shared" si="0"/>
        <v>33735434701</v>
      </c>
      <c r="E52" s="23">
        <v>31888816670</v>
      </c>
      <c r="F52" s="23">
        <v>1846618031</v>
      </c>
      <c r="G52" s="23">
        <v>18023.060000000001</v>
      </c>
    </row>
    <row r="53" spans="1:7" s="8" customFormat="1" ht="15" customHeight="1" x14ac:dyDescent="0.25">
      <c r="A53" s="25" t="s">
        <v>54</v>
      </c>
      <c r="B53" s="23">
        <v>2278</v>
      </c>
      <c r="C53" s="23">
        <v>2159168</v>
      </c>
      <c r="D53" s="23">
        <f t="shared" si="0"/>
        <v>33628170011</v>
      </c>
      <c r="E53" s="23">
        <v>31798338875</v>
      </c>
      <c r="F53" s="23">
        <v>1829831136</v>
      </c>
      <c r="G53" s="23">
        <v>18633.88</v>
      </c>
    </row>
    <row r="54" spans="1:7" s="8" customFormat="1" ht="15" customHeight="1" x14ac:dyDescent="0.25">
      <c r="A54" s="25" t="s">
        <v>55</v>
      </c>
      <c r="B54" s="23">
        <v>2313</v>
      </c>
      <c r="C54" s="23">
        <v>2128149</v>
      </c>
      <c r="D54" s="23">
        <f t="shared" si="0"/>
        <v>33659311110</v>
      </c>
      <c r="E54" s="23">
        <v>31840184089</v>
      </c>
      <c r="F54" s="23">
        <v>1819127021</v>
      </c>
      <c r="G54" s="23">
        <v>19060.93</v>
      </c>
    </row>
    <row r="55" spans="1:7" s="8" customFormat="1" ht="15" customHeight="1" x14ac:dyDescent="0.25">
      <c r="A55" s="25" t="s">
        <v>56</v>
      </c>
      <c r="B55" s="23">
        <v>2372</v>
      </c>
      <c r="C55" s="23">
        <v>2111348</v>
      </c>
      <c r="D55" s="23">
        <f t="shared" si="0"/>
        <v>28590526531</v>
      </c>
      <c r="E55" s="23">
        <v>26957855993</v>
      </c>
      <c r="F55" s="23">
        <v>1632670538</v>
      </c>
      <c r="G55" s="23">
        <v>19302.759999999998</v>
      </c>
    </row>
    <row r="56" spans="1:7" s="8" customFormat="1" ht="15" customHeight="1" x14ac:dyDescent="0.25">
      <c r="A56" s="25" t="s">
        <v>57</v>
      </c>
      <c r="B56" s="23">
        <v>2448</v>
      </c>
      <c r="C56" s="23">
        <v>2105000</v>
      </c>
      <c r="D56" s="23">
        <f t="shared" si="0"/>
        <v>28806960270</v>
      </c>
      <c r="E56" s="23">
        <v>27171466382</v>
      </c>
      <c r="F56" s="23">
        <v>1635493888</v>
      </c>
      <c r="G56" s="23">
        <v>19575</v>
      </c>
    </row>
    <row r="57" spans="1:7" s="8" customFormat="1" ht="15" customHeight="1" x14ac:dyDescent="0.25">
      <c r="A57" s="27" t="s">
        <v>58</v>
      </c>
      <c r="B57" s="20">
        <v>2541</v>
      </c>
      <c r="C57" s="20">
        <v>2114207</v>
      </c>
      <c r="D57" s="20">
        <f t="shared" si="0"/>
        <v>29283400049</v>
      </c>
      <c r="E57" s="20">
        <v>27631973243</v>
      </c>
      <c r="F57" s="20">
        <v>1651426806</v>
      </c>
      <c r="G57" s="20">
        <v>19871</v>
      </c>
    </row>
    <row r="58" spans="1:7" s="8" customFormat="1" ht="15" customHeight="1" x14ac:dyDescent="0.25">
      <c r="A58" s="25" t="s">
        <v>59</v>
      </c>
      <c r="B58" s="23">
        <v>2667</v>
      </c>
      <c r="C58" s="23">
        <v>2127821</v>
      </c>
      <c r="D58" s="23">
        <f t="shared" si="0"/>
        <v>30284790695</v>
      </c>
      <c r="E58" s="23">
        <v>28439160850</v>
      </c>
      <c r="F58" s="23">
        <v>1845629845</v>
      </c>
      <c r="G58" s="23">
        <v>20290</v>
      </c>
    </row>
    <row r="59" spans="1:7" s="8" customFormat="1" ht="15" customHeight="1" x14ac:dyDescent="0.25">
      <c r="A59" s="25" t="s">
        <v>60</v>
      </c>
      <c r="B59" s="23">
        <v>2748</v>
      </c>
      <c r="C59" s="23">
        <v>2129400</v>
      </c>
      <c r="D59" s="23">
        <f t="shared" si="0"/>
        <v>30819324853</v>
      </c>
      <c r="E59" s="23">
        <v>28959021537</v>
      </c>
      <c r="F59" s="23">
        <v>1860303316</v>
      </c>
      <c r="G59" s="23">
        <v>20604.759999999998</v>
      </c>
    </row>
    <row r="60" spans="1:7" s="8" customFormat="1" ht="15" customHeight="1" x14ac:dyDescent="0.25">
      <c r="A60" s="25" t="s">
        <v>61</v>
      </c>
      <c r="B60" s="23">
        <v>2816</v>
      </c>
      <c r="C60" s="23">
        <v>2154870</v>
      </c>
      <c r="D60" s="23">
        <f t="shared" si="0"/>
        <v>31529201310</v>
      </c>
      <c r="E60" s="23">
        <v>29643875739</v>
      </c>
      <c r="F60" s="23">
        <v>1885325571</v>
      </c>
      <c r="G60" s="23">
        <v>20975.15</v>
      </c>
    </row>
    <row r="61" spans="1:7" s="8" customFormat="1" ht="15" customHeight="1" x14ac:dyDescent="0.25">
      <c r="A61" s="25" t="s">
        <v>62</v>
      </c>
      <c r="B61" s="23">
        <v>2925</v>
      </c>
      <c r="C61" s="23">
        <v>2214918</v>
      </c>
      <c r="D61" s="23">
        <f t="shared" si="0"/>
        <v>32705267969</v>
      </c>
      <c r="E61" s="23">
        <v>30999522253</v>
      </c>
      <c r="F61" s="23">
        <v>1705745716</v>
      </c>
      <c r="G61" s="23">
        <v>21464.66</v>
      </c>
    </row>
    <row r="62" spans="1:7" s="8" customFormat="1" ht="15" customHeight="1" x14ac:dyDescent="0.25">
      <c r="A62" s="25" t="s">
        <v>63</v>
      </c>
      <c r="B62" s="23">
        <v>3054</v>
      </c>
      <c r="C62" s="23">
        <v>2252434</v>
      </c>
      <c r="D62" s="23">
        <f t="shared" si="0"/>
        <v>34420443296</v>
      </c>
      <c r="E62" s="23">
        <v>32637971224</v>
      </c>
      <c r="F62" s="23">
        <v>1782472072</v>
      </c>
      <c r="G62" s="23">
        <v>22167.360000000001</v>
      </c>
    </row>
    <row r="63" spans="1:7" s="8" customFormat="1" ht="15" customHeight="1" x14ac:dyDescent="0.25">
      <c r="A63" s="25" t="s">
        <v>64</v>
      </c>
      <c r="B63" s="23">
        <v>3147</v>
      </c>
      <c r="C63" s="23">
        <v>2298359</v>
      </c>
      <c r="D63" s="23">
        <f t="shared" si="0"/>
        <v>36508491706</v>
      </c>
      <c r="E63" s="23">
        <v>34632395661</v>
      </c>
      <c r="F63" s="23">
        <v>1876096045</v>
      </c>
      <c r="G63" s="23">
        <v>23045</v>
      </c>
    </row>
    <row r="64" spans="1:7" s="8" customFormat="1" ht="15" customHeight="1" x14ac:dyDescent="0.25">
      <c r="A64" s="25" t="s">
        <v>65</v>
      </c>
      <c r="B64" s="23">
        <v>3235</v>
      </c>
      <c r="C64" s="23">
        <v>2373592</v>
      </c>
      <c r="D64" s="23">
        <f t="shared" si="0"/>
        <v>38032123283</v>
      </c>
      <c r="E64" s="23">
        <v>36244172105</v>
      </c>
      <c r="F64" s="23">
        <v>1787951178</v>
      </c>
      <c r="G64" s="23">
        <v>23821</v>
      </c>
    </row>
    <row r="65" spans="1:7" s="8" customFormat="1" ht="15" customHeight="1" x14ac:dyDescent="0.25">
      <c r="A65" s="25" t="s">
        <v>66</v>
      </c>
      <c r="B65" s="23">
        <v>3351</v>
      </c>
      <c r="C65" s="23">
        <v>2499574</v>
      </c>
      <c r="D65" s="23">
        <f t="shared" si="0"/>
        <v>48242931297</v>
      </c>
      <c r="E65" s="23">
        <v>46349235291</v>
      </c>
      <c r="F65" s="23">
        <v>1893696006</v>
      </c>
      <c r="G65" s="23">
        <v>24177</v>
      </c>
    </row>
    <row r="66" spans="1:7" s="8" customFormat="1" ht="15" customHeight="1" x14ac:dyDescent="0.25">
      <c r="A66" s="25" t="s">
        <v>67</v>
      </c>
      <c r="B66" s="23">
        <v>3487</v>
      </c>
      <c r="C66" s="23">
        <v>2528207</v>
      </c>
      <c r="D66" s="23">
        <f t="shared" si="0"/>
        <v>50745577406</v>
      </c>
      <c r="E66" s="23">
        <v>48903170461</v>
      </c>
      <c r="F66" s="23">
        <v>1842406945</v>
      </c>
      <c r="G66" s="23">
        <v>24963</v>
      </c>
    </row>
    <row r="67" spans="1:7" s="8" customFormat="1" ht="15" customHeight="1" x14ac:dyDescent="0.25">
      <c r="A67" s="25" t="s">
        <v>68</v>
      </c>
      <c r="B67" s="23">
        <v>3614</v>
      </c>
      <c r="C67" s="23">
        <v>2557361</v>
      </c>
      <c r="D67" s="23">
        <f t="shared" si="0"/>
        <v>56660271933</v>
      </c>
      <c r="E67" s="23">
        <v>54751507409</v>
      </c>
      <c r="F67" s="23">
        <v>1908764524</v>
      </c>
      <c r="G67" s="23">
        <v>25671</v>
      </c>
    </row>
    <row r="68" spans="1:7" s="8" customFormat="1" ht="15" customHeight="1" x14ac:dyDescent="0.25">
      <c r="A68" s="26" t="s">
        <v>69</v>
      </c>
      <c r="B68" s="17">
        <v>3703</v>
      </c>
      <c r="C68" s="17">
        <v>2435639</v>
      </c>
      <c r="D68" s="17">
        <f t="shared" si="0"/>
        <v>61829805780</v>
      </c>
      <c r="E68" s="17">
        <v>59889813211</v>
      </c>
      <c r="F68" s="17">
        <v>1939992569</v>
      </c>
      <c r="G68" s="17">
        <v>26180</v>
      </c>
    </row>
    <row r="69" spans="1:7" s="8" customFormat="1" ht="15" customHeight="1" x14ac:dyDescent="0.25">
      <c r="A69" s="25" t="s">
        <v>70</v>
      </c>
      <c r="B69" s="23">
        <v>3753</v>
      </c>
      <c r="C69" s="23">
        <v>2332072</v>
      </c>
      <c r="D69" s="23">
        <f t="shared" si="0"/>
        <v>60666805863</v>
      </c>
      <c r="E69" s="23">
        <v>58783391837</v>
      </c>
      <c r="F69" s="23">
        <v>1883414026</v>
      </c>
      <c r="G69" s="23">
        <v>25908</v>
      </c>
    </row>
    <row r="70" spans="1:7" s="11" customFormat="1" ht="15" customHeight="1" x14ac:dyDescent="0.25">
      <c r="A70" s="25" t="s">
        <v>71</v>
      </c>
      <c r="B70" s="23">
        <v>3772</v>
      </c>
      <c r="C70" s="23">
        <v>2304887</v>
      </c>
      <c r="D70" s="23">
        <f t="shared" si="0"/>
        <v>63502342209</v>
      </c>
      <c r="E70" s="23">
        <v>61653799776</v>
      </c>
      <c r="F70" s="23">
        <v>1848542433</v>
      </c>
      <c r="G70" s="23">
        <v>26080</v>
      </c>
    </row>
    <row r="71" spans="1:7" s="11" customFormat="1" ht="15" customHeight="1" x14ac:dyDescent="0.25">
      <c r="A71" s="6" t="s">
        <v>72</v>
      </c>
      <c r="B71" s="22">
        <v>3799</v>
      </c>
      <c r="C71" s="23">
        <v>2280937</v>
      </c>
      <c r="D71" s="23">
        <f t="shared" ref="D71" si="1">SUM(E71:F71)</f>
        <v>67006854686</v>
      </c>
      <c r="E71" s="23">
        <v>65170536926</v>
      </c>
      <c r="F71" s="23">
        <v>1836317760</v>
      </c>
      <c r="G71" s="23">
        <v>26302</v>
      </c>
    </row>
    <row r="72" spans="1:7" s="11" customFormat="1" ht="15" customHeight="1" x14ac:dyDescent="0.25">
      <c r="A72" s="6" t="s">
        <v>73</v>
      </c>
      <c r="B72" s="22">
        <v>3828</v>
      </c>
      <c r="C72" s="23">
        <v>2222485</v>
      </c>
      <c r="D72" s="23">
        <f t="shared" si="0"/>
        <v>66086806264</v>
      </c>
      <c r="E72" s="23">
        <v>64170271161</v>
      </c>
      <c r="F72" s="23">
        <v>1916535103</v>
      </c>
      <c r="G72" s="23">
        <v>26412</v>
      </c>
    </row>
    <row r="73" spans="1:7" s="11" customFormat="1" ht="15" customHeight="1" x14ac:dyDescent="0.25">
      <c r="A73" s="6" t="s">
        <v>93</v>
      </c>
      <c r="B73" s="22">
        <v>3866</v>
      </c>
      <c r="C73" s="23">
        <v>2148778</v>
      </c>
      <c r="D73" s="23">
        <f t="shared" ref="D73:D79" si="2">SUM(E73:F73)</f>
        <v>67919692974</v>
      </c>
      <c r="E73" s="23">
        <v>66060897031</v>
      </c>
      <c r="F73" s="23">
        <v>1858795943</v>
      </c>
      <c r="G73" s="23">
        <v>26699</v>
      </c>
    </row>
    <row r="74" spans="1:7" s="11" customFormat="1" ht="15" customHeight="1" x14ac:dyDescent="0.25">
      <c r="A74" s="6" t="s">
        <v>95</v>
      </c>
      <c r="B74" s="22">
        <v>3905</v>
      </c>
      <c r="C74" s="23">
        <v>2101423</v>
      </c>
      <c r="D74" s="23">
        <f t="shared" si="2"/>
        <v>67213147398</v>
      </c>
      <c r="E74" s="23">
        <v>65379894289</v>
      </c>
      <c r="F74" s="23">
        <v>1833253109</v>
      </c>
      <c r="G74" s="23">
        <v>27175</v>
      </c>
    </row>
    <row r="75" spans="1:7" s="11" customFormat="1" ht="15" customHeight="1" x14ac:dyDescent="0.25">
      <c r="A75" s="6" t="s">
        <v>100</v>
      </c>
      <c r="B75" s="22">
        <v>3926</v>
      </c>
      <c r="C75" s="23">
        <v>2052259</v>
      </c>
      <c r="D75" s="23">
        <f t="shared" si="2"/>
        <v>70402361873</v>
      </c>
      <c r="E75" s="23">
        <v>68634522467</v>
      </c>
      <c r="F75" s="23">
        <v>1767839406</v>
      </c>
      <c r="G75" s="23">
        <v>27865</v>
      </c>
    </row>
    <row r="76" spans="1:7" s="8" customFormat="1" ht="15" customHeight="1" x14ac:dyDescent="0.25">
      <c r="A76" s="6" t="s">
        <v>102</v>
      </c>
      <c r="B76" s="22">
        <v>3953</v>
      </c>
      <c r="C76" s="23">
        <v>2068677</v>
      </c>
      <c r="D76" s="23">
        <f t="shared" si="2"/>
        <v>70938540610</v>
      </c>
      <c r="E76" s="23">
        <v>69159592261</v>
      </c>
      <c r="F76" s="23">
        <v>1778948349</v>
      </c>
      <c r="G76" s="23">
        <v>28239</v>
      </c>
    </row>
    <row r="77" spans="1:7" s="8" customFormat="1" ht="15" customHeight="1" x14ac:dyDescent="0.25">
      <c r="A77" s="30" t="s">
        <v>106</v>
      </c>
      <c r="B77" s="19">
        <v>4000</v>
      </c>
      <c r="C77" s="20">
        <v>2119652</v>
      </c>
      <c r="D77" s="20">
        <v>74749115241</v>
      </c>
      <c r="E77" s="20">
        <v>72957428394</v>
      </c>
      <c r="F77" s="20">
        <v>1791686847</v>
      </c>
      <c r="G77" s="20">
        <v>28218</v>
      </c>
    </row>
    <row r="78" spans="1:7" s="8" customFormat="1" ht="15" customHeight="1" x14ac:dyDescent="0.25">
      <c r="A78" s="32" t="s">
        <v>107</v>
      </c>
      <c r="B78" s="16">
        <v>4039</v>
      </c>
      <c r="C78" s="17">
        <v>2016983</v>
      </c>
      <c r="D78" s="17">
        <f t="shared" si="2"/>
        <v>75475975996</v>
      </c>
      <c r="E78" s="17">
        <v>74883194734</v>
      </c>
      <c r="F78" s="17">
        <v>592781262</v>
      </c>
      <c r="G78" s="17">
        <v>29127</v>
      </c>
    </row>
    <row r="79" spans="1:7" s="8" customFormat="1" ht="15" customHeight="1" x14ac:dyDescent="0.25">
      <c r="A79" s="25" t="s">
        <v>115</v>
      </c>
      <c r="B79" s="22">
        <v>4050</v>
      </c>
      <c r="C79" s="23">
        <v>1940418</v>
      </c>
      <c r="D79" s="23">
        <f t="shared" si="2"/>
        <v>78271522295</v>
      </c>
      <c r="E79" s="23">
        <v>78271522295</v>
      </c>
      <c r="F79" s="23">
        <v>0</v>
      </c>
      <c r="G79" s="23">
        <v>29988</v>
      </c>
    </row>
    <row r="80" spans="1:7" s="8" customFormat="1" ht="15" customHeight="1" x14ac:dyDescent="0.25">
      <c r="A80" s="25" t="s">
        <v>117</v>
      </c>
      <c r="B80" s="22">
        <v>4052</v>
      </c>
      <c r="C80" s="23">
        <v>1886552</v>
      </c>
      <c r="D80" s="23">
        <f t="shared" ref="D80:D81" si="3">SUM(E80:F80)</f>
        <v>77924941472</v>
      </c>
      <c r="E80" s="23">
        <v>77924941472</v>
      </c>
      <c r="F80" s="23">
        <v>0</v>
      </c>
      <c r="G80" s="23">
        <v>30827</v>
      </c>
    </row>
    <row r="81" spans="1:7" s="8" customFormat="1" ht="15" customHeight="1" thickBot="1" x14ac:dyDescent="0.3">
      <c r="A81" s="34" t="s">
        <v>122</v>
      </c>
      <c r="B81" s="33">
        <v>4046</v>
      </c>
      <c r="C81" s="33">
        <v>1793390</v>
      </c>
      <c r="D81" s="33">
        <f t="shared" si="3"/>
        <v>80795062156</v>
      </c>
      <c r="E81" s="33">
        <v>80795062156</v>
      </c>
      <c r="F81" s="33">
        <v>0</v>
      </c>
      <c r="G81" s="33">
        <v>31734</v>
      </c>
    </row>
    <row r="82" spans="1:7" ht="15.75" customHeight="1" x14ac:dyDescent="0.25"/>
    <row r="83" spans="1:7" ht="15.75" customHeight="1" x14ac:dyDescent="0.25"/>
    <row r="84" spans="1:7" ht="15.75" customHeight="1" x14ac:dyDescent="0.25"/>
    <row r="85" spans="1:7" ht="15.75" customHeight="1" x14ac:dyDescent="0.25"/>
    <row r="86" spans="1:7" ht="15.75" customHeight="1" x14ac:dyDescent="0.25"/>
    <row r="87" spans="1:7" ht="15.75" customHeight="1" x14ac:dyDescent="0.25"/>
    <row r="88" spans="1:7" ht="15.75" customHeight="1" x14ac:dyDescent="0.25"/>
    <row r="89" spans="1:7" ht="15.75" customHeight="1" x14ac:dyDescent="0.25"/>
    <row r="90" spans="1:7" ht="15.75" customHeight="1" x14ac:dyDescent="0.25"/>
    <row r="91" spans="1:7" ht="15.75" customHeight="1" x14ac:dyDescent="0.25"/>
    <row r="92" spans="1:7" ht="15.75" customHeight="1" x14ac:dyDescent="0.25"/>
    <row r="93" spans="1:7" ht="15.75" customHeight="1" x14ac:dyDescent="0.25"/>
    <row r="94" spans="1:7" ht="15.75" customHeight="1" x14ac:dyDescent="0.25"/>
    <row r="95" spans="1:7" ht="15.75" customHeight="1" x14ac:dyDescent="0.25"/>
    <row r="96" spans="1:7"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7.25" customHeight="1" x14ac:dyDescent="0.25"/>
    <row r="104" ht="17.25" customHeight="1" x14ac:dyDescent="0.25"/>
    <row r="105" ht="17.25" customHeight="1" x14ac:dyDescent="0.25"/>
    <row r="106" ht="17.25" customHeight="1" x14ac:dyDescent="0.25"/>
    <row r="107" ht="17.25" customHeight="1" x14ac:dyDescent="0.25"/>
    <row r="108" ht="17.25" customHeight="1" x14ac:dyDescent="0.25"/>
    <row r="109" ht="17.25" customHeight="1" x14ac:dyDescent="0.25"/>
    <row r="110" ht="17.25" customHeight="1" x14ac:dyDescent="0.25"/>
    <row r="111" ht="17.25" customHeight="1" x14ac:dyDescent="0.25"/>
    <row r="112" ht="17.25" customHeight="1" x14ac:dyDescent="0.25"/>
    <row r="113" ht="17.25" customHeight="1" x14ac:dyDescent="0.25"/>
    <row r="114" ht="17.25" customHeight="1" x14ac:dyDescent="0.25"/>
  </sheetData>
  <mergeCells count="7">
    <mergeCell ref="A1:G1"/>
    <mergeCell ref="A4:A5"/>
    <mergeCell ref="C4:C5"/>
    <mergeCell ref="G4:G5"/>
    <mergeCell ref="B4:B5"/>
    <mergeCell ref="D4:F4"/>
    <mergeCell ref="A2:G2"/>
  </mergeCells>
  <phoneticPr fontId="1" type="noConversion"/>
  <printOptions horizontalCentered="1"/>
  <pageMargins left="0.70866141732283472" right="0.70866141732283472" top="0.59055118110236227" bottom="0.62992125984251968" header="0.15748031496062992" footer="0.31496062992125984"/>
  <pageSetup paperSize="9" orientation="landscape" horizontalDpi="1200" verticalDpi="1200" r:id="rId1"/>
  <headerFooter>
    <oddFooter>&amp;C勞保納保-&amp;P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82"/>
  <sheetViews>
    <sheetView view="pageBreakPreview" zoomScaleNormal="100" zoomScaleSheetLayoutView="100" workbookViewId="0">
      <pane xSplit="1" ySplit="5" topLeftCell="B61" activePane="bottomRight" state="frozen"/>
      <selection activeCell="J78" sqref="J78"/>
      <selection pane="topRight" activeCell="J78" sqref="J78"/>
      <selection pane="bottomLeft" activeCell="J78" sqref="J78"/>
      <selection pane="bottomRight" sqref="A1:G1"/>
    </sheetView>
  </sheetViews>
  <sheetFormatPr defaultColWidth="8.875" defaultRowHeight="15.75" x14ac:dyDescent="0.25"/>
  <cols>
    <col min="1" max="1" width="15.25" style="3" customWidth="1"/>
    <col min="2" max="3" width="15.25" style="1" customWidth="1"/>
    <col min="4" max="6" width="16.25" style="1" customWidth="1"/>
    <col min="7" max="7" width="15.25" style="1" customWidth="1"/>
    <col min="8" max="16384" width="8.875" style="3"/>
  </cols>
  <sheetData>
    <row r="1" spans="1:7" ht="18.95" customHeight="1" x14ac:dyDescent="0.25">
      <c r="A1" s="46" t="s">
        <v>76</v>
      </c>
      <c r="B1" s="47"/>
      <c r="C1" s="47"/>
      <c r="D1" s="47"/>
      <c r="E1" s="47"/>
      <c r="F1" s="47"/>
      <c r="G1" s="47"/>
    </row>
    <row r="2" spans="1:7" s="8" customFormat="1" ht="18.95" customHeight="1" x14ac:dyDescent="0.25">
      <c r="A2" s="52" t="s">
        <v>86</v>
      </c>
      <c r="B2" s="52"/>
      <c r="C2" s="52"/>
      <c r="D2" s="52"/>
      <c r="E2" s="52"/>
      <c r="F2" s="52"/>
      <c r="G2" s="52"/>
    </row>
    <row r="3" spans="1:7" s="8" customFormat="1" ht="18.95" customHeight="1" thickBot="1" x14ac:dyDescent="0.3">
      <c r="A3" s="4"/>
      <c r="B3" s="15"/>
      <c r="C3" s="4"/>
      <c r="D3" s="40" t="s">
        <v>121</v>
      </c>
      <c r="E3" s="4"/>
      <c r="F3" s="6"/>
      <c r="G3" s="7" t="str">
        <f>總計!G3</f>
        <v>單位：個、人、新台幣元</v>
      </c>
    </row>
    <row r="4" spans="1:7" s="8" customFormat="1" ht="19.5" customHeight="1" x14ac:dyDescent="0.25">
      <c r="A4" s="59" t="s">
        <v>0</v>
      </c>
      <c r="B4" s="57" t="s">
        <v>1</v>
      </c>
      <c r="C4" s="57" t="s">
        <v>2</v>
      </c>
      <c r="D4" s="48" t="s">
        <v>3</v>
      </c>
      <c r="E4" s="55"/>
      <c r="F4" s="56"/>
      <c r="G4" s="53" t="s">
        <v>4</v>
      </c>
    </row>
    <row r="5" spans="1:7" s="8" customFormat="1" ht="19.5" customHeight="1" x14ac:dyDescent="0.25">
      <c r="A5" s="60"/>
      <c r="B5" s="58"/>
      <c r="C5" s="58"/>
      <c r="D5" s="9" t="s">
        <v>5</v>
      </c>
      <c r="E5" s="10" t="s">
        <v>6</v>
      </c>
      <c r="F5" s="10" t="s">
        <v>110</v>
      </c>
      <c r="G5" s="54"/>
    </row>
    <row r="6" spans="1:7" s="8" customFormat="1" ht="14.85" customHeight="1" x14ac:dyDescent="0.25">
      <c r="A6" s="25" t="s">
        <v>7</v>
      </c>
      <c r="B6" s="18" t="s">
        <v>97</v>
      </c>
      <c r="C6" s="18" t="s">
        <v>97</v>
      </c>
      <c r="D6" s="18" t="s">
        <v>97</v>
      </c>
      <c r="E6" s="18" t="s">
        <v>97</v>
      </c>
      <c r="F6" s="18" t="s">
        <v>97</v>
      </c>
      <c r="G6" s="18" t="s">
        <v>97</v>
      </c>
    </row>
    <row r="7" spans="1:7" s="8" customFormat="1" ht="14.85" customHeight="1" x14ac:dyDescent="0.25">
      <c r="A7" s="25" t="s">
        <v>8</v>
      </c>
      <c r="B7" s="18" t="s">
        <v>97</v>
      </c>
      <c r="C7" s="18" t="s">
        <v>97</v>
      </c>
      <c r="D7" s="18" t="s">
        <v>97</v>
      </c>
      <c r="E7" s="18" t="s">
        <v>97</v>
      </c>
      <c r="F7" s="18" t="s">
        <v>97</v>
      </c>
      <c r="G7" s="18" t="s">
        <v>97</v>
      </c>
    </row>
    <row r="8" spans="1:7" s="8" customFormat="1" ht="14.85" customHeight="1" x14ac:dyDescent="0.25">
      <c r="A8" s="26" t="s">
        <v>9</v>
      </c>
      <c r="B8" s="21" t="s">
        <v>97</v>
      </c>
      <c r="C8" s="21" t="s">
        <v>97</v>
      </c>
      <c r="D8" s="21" t="s">
        <v>97</v>
      </c>
      <c r="E8" s="21" t="s">
        <v>97</v>
      </c>
      <c r="F8" s="21" t="s">
        <v>97</v>
      </c>
      <c r="G8" s="21" t="s">
        <v>97</v>
      </c>
    </row>
    <row r="9" spans="1:7" s="8" customFormat="1" ht="14.85" customHeight="1" x14ac:dyDescent="0.25">
      <c r="A9" s="25" t="s">
        <v>10</v>
      </c>
      <c r="B9" s="23">
        <v>80</v>
      </c>
      <c r="C9" s="23">
        <v>60354</v>
      </c>
      <c r="D9" s="23">
        <v>2157474.48</v>
      </c>
      <c r="E9" s="18" t="s">
        <v>97</v>
      </c>
      <c r="F9" s="18" t="s">
        <v>97</v>
      </c>
      <c r="G9" s="18" t="s">
        <v>97</v>
      </c>
    </row>
    <row r="10" spans="1:7" s="8" customFormat="1" ht="14.85" customHeight="1" x14ac:dyDescent="0.25">
      <c r="A10" s="25" t="s">
        <v>11</v>
      </c>
      <c r="B10" s="23">
        <v>80</v>
      </c>
      <c r="C10" s="23">
        <v>73892</v>
      </c>
      <c r="D10" s="23">
        <v>3901878.87</v>
      </c>
      <c r="E10" s="18" t="s">
        <v>97</v>
      </c>
      <c r="F10" s="18" t="s">
        <v>97</v>
      </c>
      <c r="G10" s="18" t="s">
        <v>97</v>
      </c>
    </row>
    <row r="11" spans="1:7" s="8" customFormat="1" ht="14.85" customHeight="1" x14ac:dyDescent="0.25">
      <c r="A11" s="25" t="s">
        <v>12</v>
      </c>
      <c r="B11" s="23">
        <v>79</v>
      </c>
      <c r="C11" s="23">
        <v>86054</v>
      </c>
      <c r="D11" s="23">
        <v>5015970.24</v>
      </c>
      <c r="E11" s="18" t="s">
        <v>97</v>
      </c>
      <c r="F11" s="18" t="s">
        <v>97</v>
      </c>
      <c r="G11" s="18" t="s">
        <v>97</v>
      </c>
    </row>
    <row r="12" spans="1:7" s="8" customFormat="1" ht="14.85" customHeight="1" x14ac:dyDescent="0.25">
      <c r="A12" s="25" t="s">
        <v>13</v>
      </c>
      <c r="B12" s="23">
        <v>79</v>
      </c>
      <c r="C12" s="23">
        <v>110452</v>
      </c>
      <c r="D12" s="23">
        <v>6627919.0999999996</v>
      </c>
      <c r="E12" s="18" t="s">
        <v>97</v>
      </c>
      <c r="F12" s="18" t="s">
        <v>97</v>
      </c>
      <c r="G12" s="18" t="s">
        <v>97</v>
      </c>
    </row>
    <row r="13" spans="1:7" s="8" customFormat="1" ht="14.85" customHeight="1" x14ac:dyDescent="0.25">
      <c r="A13" s="25" t="s">
        <v>14</v>
      </c>
      <c r="B13" s="23">
        <v>77</v>
      </c>
      <c r="C13" s="23">
        <v>126208</v>
      </c>
      <c r="D13" s="23">
        <v>7602984.5</v>
      </c>
      <c r="E13" s="18" t="s">
        <v>97</v>
      </c>
      <c r="F13" s="18" t="s">
        <v>97</v>
      </c>
      <c r="G13" s="18" t="s">
        <v>97</v>
      </c>
    </row>
    <row r="14" spans="1:7" s="8" customFormat="1" ht="14.85" customHeight="1" x14ac:dyDescent="0.25">
      <c r="A14" s="25" t="s">
        <v>15</v>
      </c>
      <c r="B14" s="23">
        <v>75</v>
      </c>
      <c r="C14" s="23">
        <v>136248</v>
      </c>
      <c r="D14" s="23">
        <v>9302970.6999999993</v>
      </c>
      <c r="E14" s="18" t="s">
        <v>97</v>
      </c>
      <c r="F14" s="18" t="s">
        <v>97</v>
      </c>
      <c r="G14" s="18" t="s">
        <v>97</v>
      </c>
    </row>
    <row r="15" spans="1:7" s="8" customFormat="1" ht="14.85" customHeight="1" x14ac:dyDescent="0.25">
      <c r="A15" s="25" t="s">
        <v>16</v>
      </c>
      <c r="B15" s="23">
        <v>77</v>
      </c>
      <c r="C15" s="23">
        <v>145978</v>
      </c>
      <c r="D15" s="23">
        <v>9926451.2400000002</v>
      </c>
      <c r="E15" s="18" t="s">
        <v>97</v>
      </c>
      <c r="F15" s="18" t="s">
        <v>97</v>
      </c>
      <c r="G15" s="18" t="s">
        <v>97</v>
      </c>
    </row>
    <row r="16" spans="1:7" s="8" customFormat="1" ht="14.85" customHeight="1" x14ac:dyDescent="0.25">
      <c r="A16" s="25" t="s">
        <v>17</v>
      </c>
      <c r="B16" s="23">
        <v>77</v>
      </c>
      <c r="C16" s="23">
        <v>152408</v>
      </c>
      <c r="D16" s="23">
        <v>19098031.07</v>
      </c>
      <c r="E16" s="18" t="s">
        <v>97</v>
      </c>
      <c r="F16" s="18" t="s">
        <v>97</v>
      </c>
      <c r="G16" s="18" t="s">
        <v>97</v>
      </c>
    </row>
    <row r="17" spans="1:7" s="8" customFormat="1" ht="14.85" customHeight="1" x14ac:dyDescent="0.25">
      <c r="A17" s="27" t="s">
        <v>18</v>
      </c>
      <c r="B17" s="20">
        <v>77</v>
      </c>
      <c r="C17" s="20">
        <v>150091</v>
      </c>
      <c r="D17" s="20">
        <v>22985789.82</v>
      </c>
      <c r="E17" s="24" t="s">
        <v>97</v>
      </c>
      <c r="F17" s="24" t="s">
        <v>97</v>
      </c>
      <c r="G17" s="20">
        <v>315.22000000000003</v>
      </c>
    </row>
    <row r="18" spans="1:7" s="8" customFormat="1" ht="14.85" customHeight="1" x14ac:dyDescent="0.25">
      <c r="A18" s="25" t="s">
        <v>19</v>
      </c>
      <c r="B18" s="23">
        <v>66</v>
      </c>
      <c r="C18" s="23">
        <v>143885</v>
      </c>
      <c r="D18" s="23">
        <v>22057307.079999998</v>
      </c>
      <c r="E18" s="18" t="s">
        <v>97</v>
      </c>
      <c r="F18" s="18" t="s">
        <v>97</v>
      </c>
      <c r="G18" s="23">
        <v>316.11</v>
      </c>
    </row>
    <row r="19" spans="1:7" s="8" customFormat="1" ht="14.85" customHeight="1" x14ac:dyDescent="0.25">
      <c r="A19" s="25" t="s">
        <v>20</v>
      </c>
      <c r="B19" s="23">
        <v>66</v>
      </c>
      <c r="C19" s="23">
        <v>141512</v>
      </c>
      <c r="D19" s="23">
        <v>21497320.359999999</v>
      </c>
      <c r="E19" s="18" t="s">
        <v>97</v>
      </c>
      <c r="F19" s="18" t="s">
        <v>97</v>
      </c>
      <c r="G19" s="23">
        <v>315.99</v>
      </c>
    </row>
    <row r="20" spans="1:7" s="8" customFormat="1" ht="14.85" customHeight="1" x14ac:dyDescent="0.25">
      <c r="A20" s="25" t="s">
        <v>21</v>
      </c>
      <c r="B20" s="23">
        <v>67</v>
      </c>
      <c r="C20" s="23">
        <v>134648</v>
      </c>
      <c r="D20" s="23">
        <v>21033032.059999999</v>
      </c>
      <c r="E20" s="18" t="s">
        <v>97</v>
      </c>
      <c r="F20" s="18" t="s">
        <v>97</v>
      </c>
      <c r="G20" s="23">
        <v>316.83</v>
      </c>
    </row>
    <row r="21" spans="1:7" s="8" customFormat="1" ht="14.85" customHeight="1" x14ac:dyDescent="0.25">
      <c r="A21" s="25" t="s">
        <v>22</v>
      </c>
      <c r="B21" s="23">
        <v>68</v>
      </c>
      <c r="C21" s="23">
        <v>130793</v>
      </c>
      <c r="D21" s="23">
        <v>19962383.02</v>
      </c>
      <c r="E21" s="18" t="s">
        <v>97</v>
      </c>
      <c r="F21" s="18" t="s">
        <v>97</v>
      </c>
      <c r="G21" s="23">
        <v>316.7</v>
      </c>
    </row>
    <row r="22" spans="1:7" s="8" customFormat="1" ht="14.85" customHeight="1" x14ac:dyDescent="0.25">
      <c r="A22" s="25" t="s">
        <v>23</v>
      </c>
      <c r="B22" s="23">
        <v>68</v>
      </c>
      <c r="C22" s="23">
        <v>134770</v>
      </c>
      <c r="D22" s="23">
        <v>20243107.460000001</v>
      </c>
      <c r="E22" s="18" t="s">
        <v>97</v>
      </c>
      <c r="F22" s="18" t="s">
        <v>97</v>
      </c>
      <c r="G22" s="23">
        <v>317.27</v>
      </c>
    </row>
    <row r="23" spans="1:7" s="8" customFormat="1" ht="14.85" customHeight="1" x14ac:dyDescent="0.25">
      <c r="A23" s="25" t="s">
        <v>24</v>
      </c>
      <c r="B23" s="23">
        <v>68</v>
      </c>
      <c r="C23" s="23">
        <v>137891</v>
      </c>
      <c r="D23" s="23">
        <v>20616173.34</v>
      </c>
      <c r="E23" s="18" t="s">
        <v>97</v>
      </c>
      <c r="F23" s="18" t="s">
        <v>97</v>
      </c>
      <c r="G23" s="23">
        <v>314.33999999999997</v>
      </c>
    </row>
    <row r="24" spans="1:7" s="8" customFormat="1" ht="14.85" customHeight="1" x14ac:dyDescent="0.25">
      <c r="A24" s="25" t="s">
        <v>25</v>
      </c>
      <c r="B24" s="23">
        <v>68</v>
      </c>
      <c r="C24" s="23">
        <v>140912</v>
      </c>
      <c r="D24" s="23">
        <v>21227262.84</v>
      </c>
      <c r="E24" s="18" t="s">
        <v>97</v>
      </c>
      <c r="F24" s="18" t="s">
        <v>97</v>
      </c>
      <c r="G24" s="23">
        <v>317.20999999999998</v>
      </c>
    </row>
    <row r="25" spans="1:7" s="8" customFormat="1" ht="14.85" customHeight="1" x14ac:dyDescent="0.25">
      <c r="A25" s="25" t="s">
        <v>26</v>
      </c>
      <c r="B25" s="23">
        <v>68</v>
      </c>
      <c r="C25" s="23">
        <v>143199</v>
      </c>
      <c r="D25" s="23">
        <v>21724398</v>
      </c>
      <c r="E25" s="18" t="s">
        <v>97</v>
      </c>
      <c r="F25" s="18" t="s">
        <v>97</v>
      </c>
      <c r="G25" s="23">
        <v>318.22000000000003</v>
      </c>
    </row>
    <row r="26" spans="1:7" s="8" customFormat="1" ht="14.85" customHeight="1" x14ac:dyDescent="0.25">
      <c r="A26" s="25" t="s">
        <v>27</v>
      </c>
      <c r="B26" s="23">
        <v>70</v>
      </c>
      <c r="C26" s="23">
        <v>141763</v>
      </c>
      <c r="D26" s="23">
        <v>98479628.5</v>
      </c>
      <c r="E26" s="18" t="s">
        <v>97</v>
      </c>
      <c r="F26" s="18" t="s">
        <v>97</v>
      </c>
      <c r="G26" s="23">
        <v>726.11</v>
      </c>
    </row>
    <row r="27" spans="1:7" s="8" customFormat="1" ht="14.85" customHeight="1" x14ac:dyDescent="0.25">
      <c r="A27" s="25" t="s">
        <v>28</v>
      </c>
      <c r="B27" s="23">
        <v>70</v>
      </c>
      <c r="C27" s="23">
        <v>141947</v>
      </c>
      <c r="D27" s="23">
        <v>99692143</v>
      </c>
      <c r="E27" s="18" t="s">
        <v>97</v>
      </c>
      <c r="F27" s="18" t="s">
        <v>97</v>
      </c>
      <c r="G27" s="23">
        <v>729.32</v>
      </c>
    </row>
    <row r="28" spans="1:7" s="8" customFormat="1" ht="14.85" customHeight="1" x14ac:dyDescent="0.25">
      <c r="A28" s="26" t="s">
        <v>29</v>
      </c>
      <c r="B28" s="17">
        <v>71</v>
      </c>
      <c r="C28" s="17">
        <v>141396</v>
      </c>
      <c r="D28" s="17">
        <v>100443787</v>
      </c>
      <c r="E28" s="21" t="s">
        <v>97</v>
      </c>
      <c r="F28" s="21" t="s">
        <v>97</v>
      </c>
      <c r="G28" s="17">
        <v>738.02</v>
      </c>
    </row>
    <row r="29" spans="1:7" s="8" customFormat="1" ht="14.85" customHeight="1" x14ac:dyDescent="0.25">
      <c r="A29" s="25" t="s">
        <v>30</v>
      </c>
      <c r="B29" s="23">
        <v>70</v>
      </c>
      <c r="C29" s="23">
        <v>141609</v>
      </c>
      <c r="D29" s="23">
        <v>100906253.90000001</v>
      </c>
      <c r="E29" s="18" t="s">
        <v>97</v>
      </c>
      <c r="F29" s="18" t="s">
        <v>97</v>
      </c>
      <c r="G29" s="23">
        <v>742.5</v>
      </c>
    </row>
    <row r="30" spans="1:7" s="8" customFormat="1" ht="14.85" customHeight="1" x14ac:dyDescent="0.25">
      <c r="A30" s="25" t="s">
        <v>31</v>
      </c>
      <c r="B30" s="23">
        <v>70</v>
      </c>
      <c r="C30" s="23">
        <v>141514</v>
      </c>
      <c r="D30" s="23">
        <v>113404508.5</v>
      </c>
      <c r="E30" s="18" t="s">
        <v>97</v>
      </c>
      <c r="F30" s="18" t="s">
        <v>97</v>
      </c>
      <c r="G30" s="23">
        <v>832.21</v>
      </c>
    </row>
    <row r="31" spans="1:7" s="8" customFormat="1" ht="14.85" customHeight="1" x14ac:dyDescent="0.25">
      <c r="A31" s="25" t="s">
        <v>32</v>
      </c>
      <c r="B31" s="23">
        <v>70</v>
      </c>
      <c r="C31" s="23">
        <v>138526</v>
      </c>
      <c r="D31" s="23">
        <v>129133415.40000001</v>
      </c>
      <c r="E31" s="18" t="s">
        <v>97</v>
      </c>
      <c r="F31" s="18" t="s">
        <v>97</v>
      </c>
      <c r="G31" s="23">
        <v>961.17</v>
      </c>
    </row>
    <row r="32" spans="1:7" s="8" customFormat="1" ht="14.85" customHeight="1" x14ac:dyDescent="0.25">
      <c r="A32" s="25" t="s">
        <v>33</v>
      </c>
      <c r="B32" s="23">
        <v>58</v>
      </c>
      <c r="C32" s="23">
        <v>133073</v>
      </c>
      <c r="D32" s="23">
        <v>126717561.5</v>
      </c>
      <c r="E32" s="18" t="s">
        <v>97</v>
      </c>
      <c r="F32" s="18" t="s">
        <v>97</v>
      </c>
      <c r="G32" s="23">
        <v>963.25</v>
      </c>
    </row>
    <row r="33" spans="1:7" s="8" customFormat="1" ht="14.85" customHeight="1" x14ac:dyDescent="0.25">
      <c r="A33" s="25" t="s">
        <v>34</v>
      </c>
      <c r="B33" s="23">
        <v>43</v>
      </c>
      <c r="C33" s="23">
        <v>132026</v>
      </c>
      <c r="D33" s="23">
        <v>143031588.19999999</v>
      </c>
      <c r="E33" s="18" t="s">
        <v>97</v>
      </c>
      <c r="F33" s="18" t="s">
        <v>97</v>
      </c>
      <c r="G33" s="23">
        <v>1130.3699999999999</v>
      </c>
    </row>
    <row r="34" spans="1:7" s="8" customFormat="1" ht="14.85" customHeight="1" x14ac:dyDescent="0.25">
      <c r="A34" s="25" t="s">
        <v>35</v>
      </c>
      <c r="B34" s="23">
        <v>43</v>
      </c>
      <c r="C34" s="23">
        <v>138770</v>
      </c>
      <c r="D34" s="23">
        <v>196459437.40000001</v>
      </c>
      <c r="E34" s="18" t="s">
        <v>97</v>
      </c>
      <c r="F34" s="18" t="s">
        <v>97</v>
      </c>
      <c r="G34" s="23">
        <v>1528.2</v>
      </c>
    </row>
    <row r="35" spans="1:7" s="8" customFormat="1" ht="15" customHeight="1" x14ac:dyDescent="0.25">
      <c r="A35" s="25" t="s">
        <v>36</v>
      </c>
      <c r="B35" s="23">
        <v>43</v>
      </c>
      <c r="C35" s="23">
        <v>145397</v>
      </c>
      <c r="D35" s="23">
        <v>236326368</v>
      </c>
      <c r="E35" s="18" t="s">
        <v>97</v>
      </c>
      <c r="F35" s="18" t="s">
        <v>97</v>
      </c>
      <c r="G35" s="23">
        <v>1725.24</v>
      </c>
    </row>
    <row r="36" spans="1:7" s="8" customFormat="1" ht="15" customHeight="1" x14ac:dyDescent="0.25">
      <c r="A36" s="25" t="s">
        <v>37</v>
      </c>
      <c r="B36" s="23">
        <v>43</v>
      </c>
      <c r="C36" s="23">
        <v>150304</v>
      </c>
      <c r="D36" s="23">
        <f t="shared" ref="D36:D72" si="0">SUM(E36:F36)</f>
        <v>249543026</v>
      </c>
      <c r="E36" s="23">
        <v>214068779</v>
      </c>
      <c r="F36" s="23">
        <v>35474247</v>
      </c>
      <c r="G36" s="23">
        <v>1732.97</v>
      </c>
    </row>
    <row r="37" spans="1:7" s="8" customFormat="1" ht="15" customHeight="1" x14ac:dyDescent="0.25">
      <c r="A37" s="27" t="s">
        <v>38</v>
      </c>
      <c r="B37" s="20">
        <v>42</v>
      </c>
      <c r="C37" s="20">
        <v>150671</v>
      </c>
      <c r="D37" s="20">
        <f t="shared" si="0"/>
        <v>253781657</v>
      </c>
      <c r="E37" s="20">
        <v>217704854</v>
      </c>
      <c r="F37" s="20">
        <v>36076803</v>
      </c>
      <c r="G37" s="20">
        <v>1733.29</v>
      </c>
    </row>
    <row r="38" spans="1:7" s="8" customFormat="1" ht="15" customHeight="1" x14ac:dyDescent="0.25">
      <c r="A38" s="25" t="s">
        <v>39</v>
      </c>
      <c r="B38" s="23">
        <v>42</v>
      </c>
      <c r="C38" s="23">
        <v>160042</v>
      </c>
      <c r="D38" s="23">
        <f t="shared" si="0"/>
        <v>265408239</v>
      </c>
      <c r="E38" s="23">
        <v>227678645</v>
      </c>
      <c r="F38" s="23">
        <v>37729594</v>
      </c>
      <c r="G38" s="23">
        <v>1741</v>
      </c>
    </row>
    <row r="39" spans="1:7" s="8" customFormat="1" ht="15" customHeight="1" x14ac:dyDescent="0.25">
      <c r="A39" s="25" t="s">
        <v>40</v>
      </c>
      <c r="B39" s="23">
        <v>42</v>
      </c>
      <c r="C39" s="23">
        <v>170616</v>
      </c>
      <c r="D39" s="23">
        <f t="shared" si="0"/>
        <v>318074668</v>
      </c>
      <c r="E39" s="23">
        <v>284542368</v>
      </c>
      <c r="F39" s="23">
        <v>33532300</v>
      </c>
      <c r="G39" s="23">
        <v>2049.59</v>
      </c>
    </row>
    <row r="40" spans="1:7" s="8" customFormat="1" ht="15" customHeight="1" x14ac:dyDescent="0.25">
      <c r="A40" s="25" t="s">
        <v>41</v>
      </c>
      <c r="B40" s="23">
        <v>39</v>
      </c>
      <c r="C40" s="23">
        <v>182394</v>
      </c>
      <c r="D40" s="23">
        <f t="shared" si="0"/>
        <v>579002706</v>
      </c>
      <c r="E40" s="23">
        <v>519607822</v>
      </c>
      <c r="F40" s="23">
        <v>59394884</v>
      </c>
      <c r="G40" s="23">
        <v>3513.29</v>
      </c>
    </row>
    <row r="41" spans="1:7" s="8" customFormat="1" ht="15" customHeight="1" x14ac:dyDescent="0.25">
      <c r="A41" s="25" t="s">
        <v>42</v>
      </c>
      <c r="B41" s="23">
        <v>39</v>
      </c>
      <c r="C41" s="23">
        <v>186502</v>
      </c>
      <c r="D41" s="23">
        <f t="shared" si="0"/>
        <v>616934993</v>
      </c>
      <c r="E41" s="23">
        <v>553643890</v>
      </c>
      <c r="F41" s="23">
        <v>63291103</v>
      </c>
      <c r="G41" s="23">
        <v>3516.82</v>
      </c>
    </row>
    <row r="42" spans="1:7" s="8" customFormat="1" ht="15" customHeight="1" x14ac:dyDescent="0.25">
      <c r="A42" s="25" t="s">
        <v>43</v>
      </c>
      <c r="B42" s="23">
        <v>39</v>
      </c>
      <c r="C42" s="23">
        <v>192643</v>
      </c>
      <c r="D42" s="23">
        <f t="shared" si="0"/>
        <v>617553797</v>
      </c>
      <c r="E42" s="23">
        <v>551226763</v>
      </c>
      <c r="F42" s="23">
        <v>66327034</v>
      </c>
      <c r="G42" s="23">
        <v>3494</v>
      </c>
    </row>
    <row r="43" spans="1:7" s="8" customFormat="1" ht="15" customHeight="1" x14ac:dyDescent="0.25">
      <c r="A43" s="25" t="s">
        <v>44</v>
      </c>
      <c r="B43" s="23">
        <v>39</v>
      </c>
      <c r="C43" s="23">
        <v>204188</v>
      </c>
      <c r="D43" s="23">
        <f t="shared" si="0"/>
        <v>655916051</v>
      </c>
      <c r="E43" s="23">
        <v>581171553</v>
      </c>
      <c r="F43" s="23">
        <v>74744498</v>
      </c>
      <c r="G43" s="23">
        <v>3500.8</v>
      </c>
    </row>
    <row r="44" spans="1:7" s="8" customFormat="1" ht="15" customHeight="1" x14ac:dyDescent="0.25">
      <c r="A44" s="25" t="s">
        <v>45</v>
      </c>
      <c r="B44" s="23">
        <v>39</v>
      </c>
      <c r="C44" s="23">
        <v>167722</v>
      </c>
      <c r="D44" s="23">
        <f t="shared" si="0"/>
        <v>1188331878</v>
      </c>
      <c r="E44" s="23">
        <v>1052948238</v>
      </c>
      <c r="F44" s="23">
        <v>135383640</v>
      </c>
      <c r="G44" s="23">
        <v>6400.94</v>
      </c>
    </row>
    <row r="45" spans="1:7" s="8" customFormat="1" ht="15" customHeight="1" x14ac:dyDescent="0.25">
      <c r="A45" s="25" t="s">
        <v>46</v>
      </c>
      <c r="B45" s="23">
        <v>39</v>
      </c>
      <c r="C45" s="23">
        <v>179017</v>
      </c>
      <c r="D45" s="23">
        <f t="shared" si="0"/>
        <v>1430519576</v>
      </c>
      <c r="E45" s="23">
        <v>1269127159</v>
      </c>
      <c r="F45" s="23">
        <v>161392417</v>
      </c>
      <c r="G45" s="23">
        <v>8810.32</v>
      </c>
    </row>
    <row r="46" spans="1:7" s="8" customFormat="1" ht="15" customHeight="1" x14ac:dyDescent="0.25">
      <c r="A46" s="25" t="s">
        <v>47</v>
      </c>
      <c r="B46" s="23">
        <v>39</v>
      </c>
      <c r="C46" s="23">
        <v>183760</v>
      </c>
      <c r="D46" s="23">
        <f t="shared" si="0"/>
        <v>1673419508</v>
      </c>
      <c r="E46" s="23">
        <v>1506495340</v>
      </c>
      <c r="F46" s="23">
        <v>166924168</v>
      </c>
      <c r="G46" s="23">
        <v>9919.48</v>
      </c>
    </row>
    <row r="47" spans="1:7" s="8" customFormat="1" ht="15" customHeight="1" x14ac:dyDescent="0.25">
      <c r="A47" s="27" t="s">
        <v>48</v>
      </c>
      <c r="B47" s="23">
        <v>39</v>
      </c>
      <c r="C47" s="23">
        <v>182597</v>
      </c>
      <c r="D47" s="23">
        <f t="shared" si="0"/>
        <v>1894493437</v>
      </c>
      <c r="E47" s="23">
        <v>1706560026</v>
      </c>
      <c r="F47" s="23">
        <v>187933411</v>
      </c>
      <c r="G47" s="23">
        <v>11187.36</v>
      </c>
    </row>
    <row r="48" spans="1:7" s="8" customFormat="1" ht="15" customHeight="1" x14ac:dyDescent="0.25">
      <c r="A48" s="25" t="s">
        <v>49</v>
      </c>
      <c r="B48" s="17">
        <v>39</v>
      </c>
      <c r="C48" s="17">
        <v>186118</v>
      </c>
      <c r="D48" s="17">
        <f t="shared" si="0"/>
        <v>2044917222</v>
      </c>
      <c r="E48" s="17">
        <v>1842859308</v>
      </c>
      <c r="F48" s="17">
        <v>202057914</v>
      </c>
      <c r="G48" s="17">
        <v>11993.02</v>
      </c>
    </row>
    <row r="49" spans="1:7" s="8" customFormat="1" ht="15" customHeight="1" x14ac:dyDescent="0.25">
      <c r="A49" s="25" t="s">
        <v>50</v>
      </c>
      <c r="B49" s="23">
        <v>39</v>
      </c>
      <c r="C49" s="23">
        <v>189954</v>
      </c>
      <c r="D49" s="23">
        <f t="shared" si="0"/>
        <v>2282827218</v>
      </c>
      <c r="E49" s="23">
        <v>2066807977</v>
      </c>
      <c r="F49" s="23">
        <v>216019241</v>
      </c>
      <c r="G49" s="23">
        <v>13170.97</v>
      </c>
    </row>
    <row r="50" spans="1:7" s="8" customFormat="1" ht="15" customHeight="1" x14ac:dyDescent="0.25">
      <c r="A50" s="25" t="s">
        <v>51</v>
      </c>
      <c r="B50" s="23">
        <v>39</v>
      </c>
      <c r="C50" s="23">
        <v>191089</v>
      </c>
      <c r="D50" s="23">
        <f t="shared" si="0"/>
        <v>2480552221</v>
      </c>
      <c r="E50" s="23">
        <v>2247831477</v>
      </c>
      <c r="F50" s="23">
        <v>232720744</v>
      </c>
      <c r="G50" s="23">
        <v>14135.61</v>
      </c>
    </row>
    <row r="51" spans="1:7" s="8" customFormat="1" ht="15" customHeight="1" x14ac:dyDescent="0.25">
      <c r="A51" s="25" t="s">
        <v>52</v>
      </c>
      <c r="B51" s="23">
        <v>39</v>
      </c>
      <c r="C51" s="23">
        <v>188940</v>
      </c>
      <c r="D51" s="23">
        <f t="shared" si="0"/>
        <v>2407353722</v>
      </c>
      <c r="E51" s="23">
        <v>2170030643</v>
      </c>
      <c r="F51" s="23">
        <v>237323079</v>
      </c>
      <c r="G51" s="23">
        <v>14708.22</v>
      </c>
    </row>
    <row r="52" spans="1:7" s="8" customFormat="1" ht="15" customHeight="1" x14ac:dyDescent="0.25">
      <c r="A52" s="25" t="s">
        <v>53</v>
      </c>
      <c r="B52" s="23">
        <v>39</v>
      </c>
      <c r="C52" s="23">
        <v>200646</v>
      </c>
      <c r="D52" s="23">
        <f t="shared" si="0"/>
        <v>2472923947</v>
      </c>
      <c r="E52" s="23">
        <v>2315562678</v>
      </c>
      <c r="F52" s="23">
        <v>157361269</v>
      </c>
      <c r="G52" s="23">
        <v>15275.82</v>
      </c>
    </row>
    <row r="53" spans="1:7" s="8" customFormat="1" ht="15" customHeight="1" x14ac:dyDescent="0.25">
      <c r="A53" s="25" t="s">
        <v>54</v>
      </c>
      <c r="B53" s="23">
        <v>39</v>
      </c>
      <c r="C53" s="23">
        <v>211621</v>
      </c>
      <c r="D53" s="23">
        <f t="shared" si="0"/>
        <v>2736810618</v>
      </c>
      <c r="E53" s="23">
        <v>2561187440</v>
      </c>
      <c r="F53" s="23">
        <v>175623178</v>
      </c>
      <c r="G53" s="23">
        <v>15922.18</v>
      </c>
    </row>
    <row r="54" spans="1:7" s="8" customFormat="1" ht="15" customHeight="1" x14ac:dyDescent="0.25">
      <c r="A54" s="25" t="s">
        <v>55</v>
      </c>
      <c r="B54" s="23">
        <v>39</v>
      </c>
      <c r="C54" s="23">
        <v>227684</v>
      </c>
      <c r="D54" s="23">
        <f t="shared" si="0"/>
        <v>3079212587</v>
      </c>
      <c r="E54" s="23">
        <v>2882627876</v>
      </c>
      <c r="F54" s="23">
        <v>196584711</v>
      </c>
      <c r="G54" s="23">
        <v>16831.900000000001</v>
      </c>
    </row>
    <row r="55" spans="1:7" s="8" customFormat="1" ht="15" customHeight="1" x14ac:dyDescent="0.25">
      <c r="A55" s="25" t="s">
        <v>56</v>
      </c>
      <c r="B55" s="23">
        <v>39</v>
      </c>
      <c r="C55" s="23">
        <v>241401</v>
      </c>
      <c r="D55" s="23">
        <f t="shared" si="0"/>
        <v>2736268646</v>
      </c>
      <c r="E55" s="23">
        <v>2624034203</v>
      </c>
      <c r="F55" s="23">
        <v>112234443</v>
      </c>
      <c r="G55" s="23">
        <v>16985.98</v>
      </c>
    </row>
    <row r="56" spans="1:7" s="8" customFormat="1" ht="15" customHeight="1" x14ac:dyDescent="0.25">
      <c r="A56" s="25" t="s">
        <v>57</v>
      </c>
      <c r="B56" s="23">
        <v>39</v>
      </c>
      <c r="C56" s="23">
        <v>253469</v>
      </c>
      <c r="D56" s="23">
        <f t="shared" si="0"/>
        <v>2924204253</v>
      </c>
      <c r="E56" s="23">
        <v>2805598644</v>
      </c>
      <c r="F56" s="23">
        <v>118605609</v>
      </c>
      <c r="G56" s="23">
        <v>17159</v>
      </c>
    </row>
    <row r="57" spans="1:7" s="8" customFormat="1" ht="15" customHeight="1" x14ac:dyDescent="0.25">
      <c r="A57" s="27" t="s">
        <v>58</v>
      </c>
      <c r="B57" s="20">
        <v>39</v>
      </c>
      <c r="C57" s="20">
        <v>268643</v>
      </c>
      <c r="D57" s="20">
        <f t="shared" si="0"/>
        <v>3114274657</v>
      </c>
      <c r="E57" s="20">
        <v>2987181138</v>
      </c>
      <c r="F57" s="20">
        <v>127093519</v>
      </c>
      <c r="G57" s="20">
        <v>17382</v>
      </c>
    </row>
    <row r="58" spans="1:7" s="8" customFormat="1" ht="15" customHeight="1" x14ac:dyDescent="0.25">
      <c r="A58" s="25" t="s">
        <v>59</v>
      </c>
      <c r="B58" s="23">
        <v>39</v>
      </c>
      <c r="C58" s="23">
        <v>282851</v>
      </c>
      <c r="D58" s="23">
        <f t="shared" si="0"/>
        <v>3375267119</v>
      </c>
      <c r="E58" s="23">
        <v>3237602826</v>
      </c>
      <c r="F58" s="23">
        <v>137664293</v>
      </c>
      <c r="G58" s="23">
        <v>17778</v>
      </c>
    </row>
    <row r="59" spans="1:7" s="8" customFormat="1" ht="15" customHeight="1" x14ac:dyDescent="0.25">
      <c r="A59" s="25" t="s">
        <v>60</v>
      </c>
      <c r="B59" s="23">
        <v>39</v>
      </c>
      <c r="C59" s="23">
        <v>287931</v>
      </c>
      <c r="D59" s="23">
        <f t="shared" si="0"/>
        <v>3575828812</v>
      </c>
      <c r="E59" s="23">
        <v>3434761065</v>
      </c>
      <c r="F59" s="23">
        <v>141067747</v>
      </c>
      <c r="G59" s="23">
        <v>18288.62</v>
      </c>
    </row>
    <row r="60" spans="1:7" s="8" customFormat="1" ht="15" customHeight="1" x14ac:dyDescent="0.25">
      <c r="A60" s="25" t="s">
        <v>61</v>
      </c>
      <c r="B60" s="23">
        <v>39</v>
      </c>
      <c r="C60" s="23">
        <v>289326</v>
      </c>
      <c r="D60" s="23">
        <f t="shared" si="0"/>
        <v>3627822456</v>
      </c>
      <c r="E60" s="23">
        <v>3490512947</v>
      </c>
      <c r="F60" s="23">
        <v>137309509</v>
      </c>
      <c r="G60" s="23">
        <v>18428.78</v>
      </c>
    </row>
    <row r="61" spans="1:7" s="8" customFormat="1" ht="15" customHeight="1" x14ac:dyDescent="0.25">
      <c r="A61" s="25" t="s">
        <v>62</v>
      </c>
      <c r="B61" s="23">
        <v>39</v>
      </c>
      <c r="C61" s="23">
        <v>289403</v>
      </c>
      <c r="D61" s="23">
        <f t="shared" si="0"/>
        <v>3653505143</v>
      </c>
      <c r="E61" s="23">
        <v>3537530334</v>
      </c>
      <c r="F61" s="23">
        <v>115974809</v>
      </c>
      <c r="G61" s="23">
        <v>18579.82</v>
      </c>
    </row>
    <row r="62" spans="1:7" s="8" customFormat="1" ht="15" customHeight="1" x14ac:dyDescent="0.25">
      <c r="A62" s="25" t="s">
        <v>63</v>
      </c>
      <c r="B62" s="23">
        <v>39</v>
      </c>
      <c r="C62" s="23">
        <v>290484</v>
      </c>
      <c r="D62" s="23">
        <f t="shared" si="0"/>
        <v>3699746608</v>
      </c>
      <c r="E62" s="23">
        <v>3582214823</v>
      </c>
      <c r="F62" s="23">
        <v>117531785</v>
      </c>
      <c r="G62" s="23">
        <v>18764.060000000001</v>
      </c>
    </row>
    <row r="63" spans="1:7" s="8" customFormat="1" ht="15" customHeight="1" x14ac:dyDescent="0.25">
      <c r="A63" s="25" t="s">
        <v>64</v>
      </c>
      <c r="B63" s="23">
        <v>39</v>
      </c>
      <c r="C63" s="23">
        <v>290767</v>
      </c>
      <c r="D63" s="23">
        <f t="shared" si="0"/>
        <v>3832282537</v>
      </c>
      <c r="E63" s="23">
        <v>3710803607</v>
      </c>
      <c r="F63" s="23">
        <v>121478930</v>
      </c>
      <c r="G63" s="23">
        <v>19393</v>
      </c>
    </row>
    <row r="64" spans="1:7" s="8" customFormat="1" ht="15" customHeight="1" x14ac:dyDescent="0.25">
      <c r="A64" s="25" t="s">
        <v>65</v>
      </c>
      <c r="B64" s="23">
        <v>39</v>
      </c>
      <c r="C64" s="23">
        <v>286091</v>
      </c>
      <c r="D64" s="23">
        <f t="shared" si="0"/>
        <v>3951589280</v>
      </c>
      <c r="E64" s="23">
        <v>3847583500</v>
      </c>
      <c r="F64" s="23">
        <v>104005780</v>
      </c>
      <c r="G64" s="23">
        <v>20462</v>
      </c>
    </row>
    <row r="65" spans="1:7" s="8" customFormat="1" ht="15" customHeight="1" x14ac:dyDescent="0.25">
      <c r="A65" s="25" t="s">
        <v>66</v>
      </c>
      <c r="B65" s="23">
        <v>39</v>
      </c>
      <c r="C65" s="23">
        <v>293264</v>
      </c>
      <c r="D65" s="23">
        <f t="shared" si="0"/>
        <v>4892188468</v>
      </c>
      <c r="E65" s="23">
        <v>4782526966</v>
      </c>
      <c r="F65" s="23">
        <v>109661502</v>
      </c>
      <c r="G65" s="23">
        <v>21178</v>
      </c>
    </row>
    <row r="66" spans="1:7" s="8" customFormat="1" ht="15" customHeight="1" x14ac:dyDescent="0.25">
      <c r="A66" s="25" t="s">
        <v>67</v>
      </c>
      <c r="B66" s="23">
        <v>39</v>
      </c>
      <c r="C66" s="23">
        <v>295324</v>
      </c>
      <c r="D66" s="23">
        <f t="shared" si="0"/>
        <v>5107973824</v>
      </c>
      <c r="E66" s="23">
        <v>4986777963</v>
      </c>
      <c r="F66" s="23">
        <v>121195861</v>
      </c>
      <c r="G66" s="23">
        <v>21820</v>
      </c>
    </row>
    <row r="67" spans="1:7" s="8" customFormat="1" ht="15" customHeight="1" x14ac:dyDescent="0.25">
      <c r="A67" s="25" t="s">
        <v>68</v>
      </c>
      <c r="B67" s="23">
        <v>39</v>
      </c>
      <c r="C67" s="23">
        <v>297223</v>
      </c>
      <c r="D67" s="23">
        <f t="shared" si="0"/>
        <v>5741727307</v>
      </c>
      <c r="E67" s="23">
        <v>5622582336</v>
      </c>
      <c r="F67" s="23">
        <v>119144971</v>
      </c>
      <c r="G67" s="23">
        <v>22636</v>
      </c>
    </row>
    <row r="68" spans="1:7" s="8" customFormat="1" ht="15" customHeight="1" x14ac:dyDescent="0.25">
      <c r="A68" s="26" t="s">
        <v>69</v>
      </c>
      <c r="B68" s="17">
        <v>39</v>
      </c>
      <c r="C68" s="17">
        <v>292483</v>
      </c>
      <c r="D68" s="17">
        <f t="shared" si="0"/>
        <v>6404613571</v>
      </c>
      <c r="E68" s="17">
        <v>6278974165</v>
      </c>
      <c r="F68" s="17">
        <v>125639406</v>
      </c>
      <c r="G68" s="17">
        <v>23584</v>
      </c>
    </row>
    <row r="69" spans="1:7" s="8" customFormat="1" ht="15" customHeight="1" x14ac:dyDescent="0.25">
      <c r="A69" s="25" t="s">
        <v>70</v>
      </c>
      <c r="B69" s="23">
        <v>39</v>
      </c>
      <c r="C69" s="23">
        <v>289246</v>
      </c>
      <c r="D69" s="23">
        <f t="shared" si="0"/>
        <v>6851202887</v>
      </c>
      <c r="E69" s="23">
        <v>6700001933</v>
      </c>
      <c r="F69" s="23">
        <v>151200954</v>
      </c>
      <c r="G69" s="23">
        <v>24124</v>
      </c>
    </row>
    <row r="70" spans="1:7" s="11" customFormat="1" ht="15" customHeight="1" x14ac:dyDescent="0.25">
      <c r="A70" s="25" t="s">
        <v>71</v>
      </c>
      <c r="B70" s="23">
        <v>39</v>
      </c>
      <c r="C70" s="23">
        <v>288724</v>
      </c>
      <c r="D70" s="23">
        <f t="shared" si="0"/>
        <v>7449695091</v>
      </c>
      <c r="E70" s="23">
        <v>7294698643</v>
      </c>
      <c r="F70" s="23">
        <v>154996448</v>
      </c>
      <c r="G70" s="23">
        <v>24808</v>
      </c>
    </row>
    <row r="71" spans="1:7" s="11" customFormat="1" ht="15" customHeight="1" x14ac:dyDescent="0.25">
      <c r="A71" s="6" t="s">
        <v>72</v>
      </c>
      <c r="B71" s="22">
        <v>39</v>
      </c>
      <c r="C71" s="23">
        <v>288084</v>
      </c>
      <c r="D71" s="23">
        <f t="shared" ref="D71" si="1">SUM(E71:F71)</f>
        <v>8053325195</v>
      </c>
      <c r="E71" s="23">
        <v>7894606902</v>
      </c>
      <c r="F71" s="23">
        <v>158718293</v>
      </c>
      <c r="G71" s="23">
        <v>25386</v>
      </c>
    </row>
    <row r="72" spans="1:7" s="11" customFormat="1" ht="15" customHeight="1" x14ac:dyDescent="0.25">
      <c r="A72" s="6" t="s">
        <v>73</v>
      </c>
      <c r="B72" s="22">
        <v>39</v>
      </c>
      <c r="C72" s="23">
        <v>284522</v>
      </c>
      <c r="D72" s="23">
        <f t="shared" si="0"/>
        <v>8121600538</v>
      </c>
      <c r="E72" s="23">
        <v>7961629327</v>
      </c>
      <c r="F72" s="23">
        <v>159971211</v>
      </c>
      <c r="G72" s="23">
        <v>25856</v>
      </c>
    </row>
    <row r="73" spans="1:7" s="11" customFormat="1" ht="15" customHeight="1" x14ac:dyDescent="0.25">
      <c r="A73" s="6" t="s">
        <v>93</v>
      </c>
      <c r="B73" s="22">
        <v>39</v>
      </c>
      <c r="C73" s="23">
        <v>278485</v>
      </c>
      <c r="D73" s="23">
        <f t="shared" ref="D73" si="2">SUM(E73:F73)</f>
        <v>8586876112</v>
      </c>
      <c r="E73" s="23">
        <v>8426356584</v>
      </c>
      <c r="F73" s="23">
        <v>160519528</v>
      </c>
      <c r="G73" s="23">
        <v>26381</v>
      </c>
    </row>
    <row r="74" spans="1:7" s="11" customFormat="1" ht="15" customHeight="1" x14ac:dyDescent="0.25">
      <c r="A74" s="6" t="s">
        <v>95</v>
      </c>
      <c r="B74" s="22">
        <v>39</v>
      </c>
      <c r="C74" s="23">
        <v>271977</v>
      </c>
      <c r="D74" s="23">
        <f t="shared" ref="D74" si="3">SUM(E74:F74)</f>
        <v>8610437089</v>
      </c>
      <c r="E74" s="23">
        <v>8449046591</v>
      </c>
      <c r="F74" s="23">
        <v>161390498</v>
      </c>
      <c r="G74" s="23">
        <v>27095</v>
      </c>
    </row>
    <row r="75" spans="1:7" s="11" customFormat="1" ht="15" customHeight="1" x14ac:dyDescent="0.25">
      <c r="A75" s="6" t="s">
        <v>100</v>
      </c>
      <c r="B75" s="22">
        <v>39</v>
      </c>
      <c r="C75" s="23">
        <v>265045</v>
      </c>
      <c r="D75" s="23">
        <f t="shared" ref="D75:D79" si="4">SUM(E75:F75)</f>
        <v>9092933488</v>
      </c>
      <c r="E75" s="23">
        <v>8922662453</v>
      </c>
      <c r="F75" s="23">
        <v>170271035</v>
      </c>
      <c r="G75" s="23">
        <v>27883</v>
      </c>
    </row>
    <row r="76" spans="1:7" s="11" customFormat="1" ht="15" customHeight="1" x14ac:dyDescent="0.25">
      <c r="A76" s="6" t="s">
        <v>102</v>
      </c>
      <c r="B76" s="22">
        <v>39</v>
      </c>
      <c r="C76" s="23">
        <v>260481</v>
      </c>
      <c r="D76" s="23">
        <f t="shared" si="4"/>
        <v>9064448754</v>
      </c>
      <c r="E76" s="23">
        <v>8894766491</v>
      </c>
      <c r="F76" s="23">
        <v>169682263</v>
      </c>
      <c r="G76" s="23">
        <v>28410</v>
      </c>
    </row>
    <row r="77" spans="1:7" s="11" customFormat="1" ht="15" customHeight="1" x14ac:dyDescent="0.25">
      <c r="A77" s="30" t="s">
        <v>106</v>
      </c>
      <c r="B77" s="19">
        <v>39</v>
      </c>
      <c r="C77" s="20">
        <v>257571</v>
      </c>
      <c r="D77" s="20">
        <v>9391263850</v>
      </c>
      <c r="E77" s="20">
        <v>9223731134</v>
      </c>
      <c r="F77" s="20">
        <v>167532716</v>
      </c>
      <c r="G77" s="20">
        <v>28604</v>
      </c>
    </row>
    <row r="78" spans="1:7" s="8" customFormat="1" ht="15" customHeight="1" x14ac:dyDescent="0.25">
      <c r="A78" s="32" t="s">
        <v>107</v>
      </c>
      <c r="B78" s="16">
        <v>39</v>
      </c>
      <c r="C78" s="17">
        <v>248363</v>
      </c>
      <c r="D78" s="17">
        <f t="shared" si="4"/>
        <v>9372978808</v>
      </c>
      <c r="E78" s="17">
        <v>9315604845</v>
      </c>
      <c r="F78" s="17">
        <v>57373963</v>
      </c>
      <c r="G78" s="17">
        <v>29444</v>
      </c>
    </row>
    <row r="79" spans="1:7" s="8" customFormat="1" ht="15" customHeight="1" x14ac:dyDescent="0.25">
      <c r="A79" s="25" t="s">
        <v>115</v>
      </c>
      <c r="B79" s="22">
        <v>39</v>
      </c>
      <c r="C79" s="23">
        <v>239877</v>
      </c>
      <c r="D79" s="23">
        <f t="shared" si="4"/>
        <v>9711892628</v>
      </c>
      <c r="E79" s="23">
        <v>9711892628</v>
      </c>
      <c r="F79" s="23">
        <v>0</v>
      </c>
      <c r="G79" s="23">
        <v>30245</v>
      </c>
    </row>
    <row r="80" spans="1:7" s="8" customFormat="1" ht="15" customHeight="1" x14ac:dyDescent="0.25">
      <c r="A80" s="25" t="s">
        <v>117</v>
      </c>
      <c r="B80" s="22">
        <v>39</v>
      </c>
      <c r="C80" s="23">
        <v>232473</v>
      </c>
      <c r="D80" s="23">
        <f t="shared" ref="D80:D81" si="5">SUM(E80:F80)</f>
        <v>9657095329</v>
      </c>
      <c r="E80" s="23">
        <v>9657095329</v>
      </c>
      <c r="F80" s="23">
        <v>0</v>
      </c>
      <c r="G80" s="23">
        <v>31020</v>
      </c>
    </row>
    <row r="81" spans="1:7" s="8" customFormat="1" ht="15" customHeight="1" thickBot="1" x14ac:dyDescent="0.3">
      <c r="A81" s="34" t="s">
        <v>122</v>
      </c>
      <c r="B81" s="33">
        <v>39</v>
      </c>
      <c r="C81" s="33">
        <v>222776</v>
      </c>
      <c r="D81" s="33">
        <f t="shared" si="5"/>
        <v>9999527743.9999981</v>
      </c>
      <c r="E81" s="33">
        <v>9999527743.9999981</v>
      </c>
      <c r="F81" s="33">
        <v>0</v>
      </c>
      <c r="G81" s="33">
        <v>31874</v>
      </c>
    </row>
    <row r="82" spans="1:7" ht="15.75" customHeight="1" x14ac:dyDescent="0.25"/>
  </sheetData>
  <mergeCells count="7">
    <mergeCell ref="A1:G1"/>
    <mergeCell ref="A2:G2"/>
    <mergeCell ref="G4:G5"/>
    <mergeCell ref="D4:F4"/>
    <mergeCell ref="B4:B5"/>
    <mergeCell ref="C4:C5"/>
    <mergeCell ref="A4:A5"/>
  </mergeCells>
  <phoneticPr fontId="1" type="noConversion"/>
  <printOptions horizontalCentered="1"/>
  <pageMargins left="0.70866141732283472" right="0.70866141732283472" top="0.59055118110236227" bottom="0.62992125984251968" header="0.15748031496062992" footer="0.31496062992125984"/>
  <pageSetup paperSize="9" orientation="landscape" horizontalDpi="1200" verticalDpi="1200" r:id="rId1"/>
  <headerFooter>
    <oddFooter>&amp;C勞保納保-&amp;P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90"/>
  <sheetViews>
    <sheetView view="pageBreakPreview" zoomScaleNormal="100" zoomScaleSheetLayoutView="100" workbookViewId="0">
      <pane xSplit="1" ySplit="5" topLeftCell="B61" activePane="bottomRight" state="frozen"/>
      <selection activeCell="J78" sqref="J78"/>
      <selection pane="topRight" activeCell="J78" sqref="J78"/>
      <selection pane="bottomLeft" activeCell="J78" sqref="J78"/>
      <selection pane="bottomRight" sqref="A1:G1"/>
    </sheetView>
  </sheetViews>
  <sheetFormatPr defaultColWidth="8.875" defaultRowHeight="15.75" x14ac:dyDescent="0.25"/>
  <cols>
    <col min="1" max="1" width="15.25" style="3" customWidth="1"/>
    <col min="2" max="3" width="15.25" style="1" customWidth="1"/>
    <col min="4" max="6" width="16.25" style="1" customWidth="1"/>
    <col min="7" max="7" width="15.25" style="1" customWidth="1"/>
    <col min="8" max="16384" width="8.875" style="3"/>
  </cols>
  <sheetData>
    <row r="1" spans="1:7" ht="18.95" customHeight="1" x14ac:dyDescent="0.25">
      <c r="A1" s="46" t="s">
        <v>82</v>
      </c>
      <c r="B1" s="47"/>
      <c r="C1" s="47"/>
      <c r="D1" s="47"/>
      <c r="E1" s="47"/>
      <c r="F1" s="47"/>
      <c r="G1" s="47"/>
    </row>
    <row r="2" spans="1:7" s="8" customFormat="1" ht="18.95" customHeight="1" x14ac:dyDescent="0.25">
      <c r="A2" s="52" t="s">
        <v>85</v>
      </c>
      <c r="B2" s="52"/>
      <c r="C2" s="52"/>
      <c r="D2" s="52"/>
      <c r="E2" s="52"/>
      <c r="F2" s="52"/>
      <c r="G2" s="52"/>
    </row>
    <row r="3" spans="1:7" s="8" customFormat="1" ht="18.95" customHeight="1" thickBot="1" x14ac:dyDescent="0.3">
      <c r="A3" s="4"/>
      <c r="B3" s="15"/>
      <c r="C3" s="4"/>
      <c r="D3" s="40" t="s">
        <v>121</v>
      </c>
      <c r="E3" s="4"/>
      <c r="F3" s="6"/>
      <c r="G3" s="7" t="str">
        <f>總計!G3</f>
        <v>單位：個、人、新台幣元</v>
      </c>
    </row>
    <row r="4" spans="1:7" s="8" customFormat="1" ht="19.5" customHeight="1" x14ac:dyDescent="0.25">
      <c r="A4" s="42" t="s">
        <v>0</v>
      </c>
      <c r="B4" s="42" t="s">
        <v>1</v>
      </c>
      <c r="C4" s="42" t="s">
        <v>2</v>
      </c>
      <c r="D4" s="48" t="s">
        <v>3</v>
      </c>
      <c r="E4" s="49"/>
      <c r="F4" s="50"/>
      <c r="G4" s="44" t="s">
        <v>4</v>
      </c>
    </row>
    <row r="5" spans="1:7" s="8" customFormat="1" ht="19.5" customHeight="1" x14ac:dyDescent="0.25">
      <c r="A5" s="43"/>
      <c r="B5" s="43"/>
      <c r="C5" s="43"/>
      <c r="D5" s="9" t="s">
        <v>5</v>
      </c>
      <c r="E5" s="10" t="s">
        <v>6</v>
      </c>
      <c r="F5" s="10" t="s">
        <v>110</v>
      </c>
      <c r="G5" s="45"/>
    </row>
    <row r="6" spans="1:7" s="8" customFormat="1" ht="14.85" customHeight="1" x14ac:dyDescent="0.25">
      <c r="A6" s="25" t="s">
        <v>7</v>
      </c>
      <c r="B6" s="18" t="s">
        <v>97</v>
      </c>
      <c r="C6" s="18" t="s">
        <v>97</v>
      </c>
      <c r="D6" s="18" t="s">
        <v>97</v>
      </c>
      <c r="E6" s="18" t="s">
        <v>97</v>
      </c>
      <c r="F6" s="18" t="s">
        <v>97</v>
      </c>
      <c r="G6" s="18" t="s">
        <v>97</v>
      </c>
    </row>
    <row r="7" spans="1:7" s="8" customFormat="1" ht="14.85" customHeight="1" x14ac:dyDescent="0.25">
      <c r="A7" s="25" t="s">
        <v>8</v>
      </c>
      <c r="B7" s="18" t="s">
        <v>97</v>
      </c>
      <c r="C7" s="18" t="s">
        <v>97</v>
      </c>
      <c r="D7" s="18" t="s">
        <v>97</v>
      </c>
      <c r="E7" s="18" t="s">
        <v>97</v>
      </c>
      <c r="F7" s="18" t="s">
        <v>97</v>
      </c>
      <c r="G7" s="18" t="s">
        <v>97</v>
      </c>
    </row>
    <row r="8" spans="1:7" s="8" customFormat="1" ht="14.85" customHeight="1" x14ac:dyDescent="0.25">
      <c r="A8" s="26" t="s">
        <v>9</v>
      </c>
      <c r="B8" s="21" t="s">
        <v>97</v>
      </c>
      <c r="C8" s="21" t="s">
        <v>97</v>
      </c>
      <c r="D8" s="21" t="s">
        <v>97</v>
      </c>
      <c r="E8" s="21" t="s">
        <v>97</v>
      </c>
      <c r="F8" s="21" t="s">
        <v>97</v>
      </c>
      <c r="G8" s="21" t="s">
        <v>97</v>
      </c>
    </row>
    <row r="9" spans="1:7" s="8" customFormat="1" ht="14.85" customHeight="1" x14ac:dyDescent="0.25">
      <c r="A9" s="25" t="s">
        <v>10</v>
      </c>
      <c r="B9" s="18" t="s">
        <v>97</v>
      </c>
      <c r="C9" s="18" t="s">
        <v>97</v>
      </c>
      <c r="D9" s="18" t="s">
        <v>97</v>
      </c>
      <c r="E9" s="18" t="s">
        <v>97</v>
      </c>
      <c r="F9" s="18" t="s">
        <v>97</v>
      </c>
      <c r="G9" s="18" t="s">
        <v>97</v>
      </c>
    </row>
    <row r="10" spans="1:7" s="8" customFormat="1" ht="14.85" customHeight="1" x14ac:dyDescent="0.25">
      <c r="A10" s="25" t="s">
        <v>11</v>
      </c>
      <c r="B10" s="18" t="s">
        <v>97</v>
      </c>
      <c r="C10" s="18" t="s">
        <v>97</v>
      </c>
      <c r="D10" s="18" t="s">
        <v>97</v>
      </c>
      <c r="E10" s="18" t="s">
        <v>97</v>
      </c>
      <c r="F10" s="18" t="s">
        <v>97</v>
      </c>
      <c r="G10" s="18" t="s">
        <v>97</v>
      </c>
    </row>
    <row r="11" spans="1:7" s="8" customFormat="1" ht="14.85" customHeight="1" x14ac:dyDescent="0.25">
      <c r="A11" s="25" t="s">
        <v>12</v>
      </c>
      <c r="B11" s="18" t="s">
        <v>97</v>
      </c>
      <c r="C11" s="18" t="s">
        <v>97</v>
      </c>
      <c r="D11" s="18" t="s">
        <v>97</v>
      </c>
      <c r="E11" s="18" t="s">
        <v>97</v>
      </c>
      <c r="F11" s="18" t="s">
        <v>97</v>
      </c>
      <c r="G11" s="18" t="s">
        <v>97</v>
      </c>
    </row>
    <row r="12" spans="1:7" s="8" customFormat="1" ht="14.85" customHeight="1" x14ac:dyDescent="0.25">
      <c r="A12" s="25" t="s">
        <v>13</v>
      </c>
      <c r="B12" s="18" t="s">
        <v>97</v>
      </c>
      <c r="C12" s="18" t="s">
        <v>97</v>
      </c>
      <c r="D12" s="18" t="s">
        <v>97</v>
      </c>
      <c r="E12" s="18" t="s">
        <v>97</v>
      </c>
      <c r="F12" s="18" t="s">
        <v>97</v>
      </c>
      <c r="G12" s="18" t="s">
        <v>97</v>
      </c>
    </row>
    <row r="13" spans="1:7" s="8" customFormat="1" ht="14.85" customHeight="1" x14ac:dyDescent="0.25">
      <c r="A13" s="25" t="s">
        <v>14</v>
      </c>
      <c r="B13" s="18" t="s">
        <v>97</v>
      </c>
      <c r="C13" s="18" t="s">
        <v>97</v>
      </c>
      <c r="D13" s="18" t="s">
        <v>97</v>
      </c>
      <c r="E13" s="18" t="s">
        <v>97</v>
      </c>
      <c r="F13" s="18" t="s">
        <v>97</v>
      </c>
      <c r="G13" s="18" t="s">
        <v>97</v>
      </c>
    </row>
    <row r="14" spans="1:7" s="8" customFormat="1" ht="14.85" customHeight="1" x14ac:dyDescent="0.25">
      <c r="A14" s="25" t="s">
        <v>15</v>
      </c>
      <c r="B14" s="18" t="s">
        <v>97</v>
      </c>
      <c r="C14" s="18" t="s">
        <v>97</v>
      </c>
      <c r="D14" s="18" t="s">
        <v>97</v>
      </c>
      <c r="E14" s="18" t="s">
        <v>97</v>
      </c>
      <c r="F14" s="18" t="s">
        <v>97</v>
      </c>
      <c r="G14" s="18" t="s">
        <v>97</v>
      </c>
    </row>
    <row r="15" spans="1:7" s="8" customFormat="1" ht="14.85" customHeight="1" x14ac:dyDescent="0.25">
      <c r="A15" s="25" t="s">
        <v>16</v>
      </c>
      <c r="B15" s="18" t="s">
        <v>97</v>
      </c>
      <c r="C15" s="18" t="s">
        <v>97</v>
      </c>
      <c r="D15" s="18" t="s">
        <v>97</v>
      </c>
      <c r="E15" s="18" t="s">
        <v>97</v>
      </c>
      <c r="F15" s="18" t="s">
        <v>97</v>
      </c>
      <c r="G15" s="18" t="s">
        <v>97</v>
      </c>
    </row>
    <row r="16" spans="1:7" s="8" customFormat="1" ht="14.85" customHeight="1" x14ac:dyDescent="0.25">
      <c r="A16" s="25" t="s">
        <v>17</v>
      </c>
      <c r="B16" s="18" t="s">
        <v>97</v>
      </c>
      <c r="C16" s="18" t="s">
        <v>97</v>
      </c>
      <c r="D16" s="18" t="s">
        <v>97</v>
      </c>
      <c r="E16" s="18" t="s">
        <v>97</v>
      </c>
      <c r="F16" s="18" t="s">
        <v>97</v>
      </c>
      <c r="G16" s="18" t="s">
        <v>97</v>
      </c>
    </row>
    <row r="17" spans="1:7" s="8" customFormat="1" ht="14.85" customHeight="1" x14ac:dyDescent="0.25">
      <c r="A17" s="27" t="s">
        <v>18</v>
      </c>
      <c r="B17" s="24" t="s">
        <v>97</v>
      </c>
      <c r="C17" s="24" t="s">
        <v>97</v>
      </c>
      <c r="D17" s="24" t="s">
        <v>97</v>
      </c>
      <c r="E17" s="24" t="s">
        <v>97</v>
      </c>
      <c r="F17" s="24" t="s">
        <v>97</v>
      </c>
      <c r="G17" s="24" t="s">
        <v>97</v>
      </c>
    </row>
    <row r="18" spans="1:7" s="8" customFormat="1" ht="14.85" customHeight="1" x14ac:dyDescent="0.25">
      <c r="A18" s="25" t="s">
        <v>19</v>
      </c>
      <c r="B18" s="18" t="s">
        <v>97</v>
      </c>
      <c r="C18" s="18" t="s">
        <v>97</v>
      </c>
      <c r="D18" s="18" t="s">
        <v>97</v>
      </c>
      <c r="E18" s="18" t="s">
        <v>97</v>
      </c>
      <c r="F18" s="18" t="s">
        <v>97</v>
      </c>
      <c r="G18" s="18" t="s">
        <v>97</v>
      </c>
    </row>
    <row r="19" spans="1:7" s="8" customFormat="1" ht="14.85" customHeight="1" x14ac:dyDescent="0.25">
      <c r="A19" s="25" t="s">
        <v>20</v>
      </c>
      <c r="B19" s="18" t="s">
        <v>97</v>
      </c>
      <c r="C19" s="18" t="s">
        <v>97</v>
      </c>
      <c r="D19" s="18" t="s">
        <v>97</v>
      </c>
      <c r="E19" s="18" t="s">
        <v>97</v>
      </c>
      <c r="F19" s="18" t="s">
        <v>97</v>
      </c>
      <c r="G19" s="18" t="s">
        <v>97</v>
      </c>
    </row>
    <row r="20" spans="1:7" s="8" customFormat="1" ht="14.85" customHeight="1" x14ac:dyDescent="0.25">
      <c r="A20" s="25" t="s">
        <v>21</v>
      </c>
      <c r="B20" s="18" t="s">
        <v>97</v>
      </c>
      <c r="C20" s="18" t="s">
        <v>97</v>
      </c>
      <c r="D20" s="18" t="s">
        <v>97</v>
      </c>
      <c r="E20" s="18" t="s">
        <v>97</v>
      </c>
      <c r="F20" s="18" t="s">
        <v>97</v>
      </c>
      <c r="G20" s="18" t="s">
        <v>97</v>
      </c>
    </row>
    <row r="21" spans="1:7" s="8" customFormat="1" ht="14.85" customHeight="1" x14ac:dyDescent="0.25">
      <c r="A21" s="25" t="s">
        <v>22</v>
      </c>
      <c r="B21" s="18" t="s">
        <v>97</v>
      </c>
      <c r="C21" s="18" t="s">
        <v>97</v>
      </c>
      <c r="D21" s="18" t="s">
        <v>97</v>
      </c>
      <c r="E21" s="18" t="s">
        <v>97</v>
      </c>
      <c r="F21" s="18" t="s">
        <v>97</v>
      </c>
      <c r="G21" s="18" t="s">
        <v>97</v>
      </c>
    </row>
    <row r="22" spans="1:7" s="8" customFormat="1" ht="14.85" customHeight="1" x14ac:dyDescent="0.25">
      <c r="A22" s="25" t="s">
        <v>23</v>
      </c>
      <c r="B22" s="18" t="s">
        <v>97</v>
      </c>
      <c r="C22" s="18" t="s">
        <v>97</v>
      </c>
      <c r="D22" s="18" t="s">
        <v>97</v>
      </c>
      <c r="E22" s="18" t="s">
        <v>97</v>
      </c>
      <c r="F22" s="18" t="s">
        <v>97</v>
      </c>
      <c r="G22" s="18" t="s">
        <v>97</v>
      </c>
    </row>
    <row r="23" spans="1:7" s="8" customFormat="1" ht="14.85" customHeight="1" x14ac:dyDescent="0.25">
      <c r="A23" s="25" t="s">
        <v>24</v>
      </c>
      <c r="B23" s="18" t="s">
        <v>97</v>
      </c>
      <c r="C23" s="18" t="s">
        <v>97</v>
      </c>
      <c r="D23" s="18" t="s">
        <v>97</v>
      </c>
      <c r="E23" s="18" t="s">
        <v>97</v>
      </c>
      <c r="F23" s="18" t="s">
        <v>97</v>
      </c>
      <c r="G23" s="18" t="s">
        <v>97</v>
      </c>
    </row>
    <row r="24" spans="1:7" s="8" customFormat="1" ht="14.85" customHeight="1" x14ac:dyDescent="0.25">
      <c r="A24" s="25" t="s">
        <v>25</v>
      </c>
      <c r="B24" s="18" t="s">
        <v>97</v>
      </c>
      <c r="C24" s="18" t="s">
        <v>97</v>
      </c>
      <c r="D24" s="18" t="s">
        <v>97</v>
      </c>
      <c r="E24" s="18" t="s">
        <v>97</v>
      </c>
      <c r="F24" s="18" t="s">
        <v>97</v>
      </c>
      <c r="G24" s="18" t="s">
        <v>97</v>
      </c>
    </row>
    <row r="25" spans="1:7" s="8" customFormat="1" ht="14.85" customHeight="1" x14ac:dyDescent="0.25">
      <c r="A25" s="25" t="s">
        <v>26</v>
      </c>
      <c r="B25" s="18" t="s">
        <v>97</v>
      </c>
      <c r="C25" s="18" t="s">
        <v>97</v>
      </c>
      <c r="D25" s="18" t="s">
        <v>97</v>
      </c>
      <c r="E25" s="18" t="s">
        <v>97</v>
      </c>
      <c r="F25" s="18" t="s">
        <v>97</v>
      </c>
      <c r="G25" s="18" t="s">
        <v>97</v>
      </c>
    </row>
    <row r="26" spans="1:7" s="8" customFormat="1" ht="14.85" customHeight="1" x14ac:dyDescent="0.25">
      <c r="A26" s="25" t="s">
        <v>27</v>
      </c>
      <c r="B26" s="23">
        <v>73</v>
      </c>
      <c r="C26" s="23">
        <v>3513</v>
      </c>
      <c r="D26" s="23">
        <v>2862433.1</v>
      </c>
      <c r="E26" s="18" t="s">
        <v>97</v>
      </c>
      <c r="F26" s="18" t="s">
        <v>97</v>
      </c>
      <c r="G26" s="23">
        <v>1580.97</v>
      </c>
    </row>
    <row r="27" spans="1:7" s="8" customFormat="1" ht="14.85" customHeight="1" x14ac:dyDescent="0.25">
      <c r="A27" s="25" t="s">
        <v>28</v>
      </c>
      <c r="B27" s="23">
        <v>153</v>
      </c>
      <c r="C27" s="23">
        <v>5656</v>
      </c>
      <c r="D27" s="23">
        <v>7944598.5</v>
      </c>
      <c r="E27" s="18" t="s">
        <v>97</v>
      </c>
      <c r="F27" s="18" t="s">
        <v>97</v>
      </c>
      <c r="G27" s="23">
        <v>1718.36</v>
      </c>
    </row>
    <row r="28" spans="1:7" s="8" customFormat="1" ht="14.85" customHeight="1" x14ac:dyDescent="0.25">
      <c r="A28" s="26" t="s">
        <v>29</v>
      </c>
      <c r="B28" s="17">
        <v>187</v>
      </c>
      <c r="C28" s="17">
        <v>8526</v>
      </c>
      <c r="D28" s="17">
        <v>13991440.9</v>
      </c>
      <c r="E28" s="21" t="s">
        <v>97</v>
      </c>
      <c r="F28" s="21" t="s">
        <v>97</v>
      </c>
      <c r="G28" s="17">
        <v>1967.7</v>
      </c>
    </row>
    <row r="29" spans="1:7" s="8" customFormat="1" ht="14.85" customHeight="1" x14ac:dyDescent="0.25">
      <c r="A29" s="25" t="s">
        <v>30</v>
      </c>
      <c r="B29" s="23">
        <v>219</v>
      </c>
      <c r="C29" s="23">
        <v>10414</v>
      </c>
      <c r="D29" s="23">
        <v>20640090.199999999</v>
      </c>
      <c r="E29" s="18" t="s">
        <v>97</v>
      </c>
      <c r="F29" s="18" t="s">
        <v>97</v>
      </c>
      <c r="G29" s="23">
        <v>2286.5</v>
      </c>
    </row>
    <row r="30" spans="1:7" s="8" customFormat="1" ht="14.85" customHeight="1" x14ac:dyDescent="0.25">
      <c r="A30" s="25" t="s">
        <v>31</v>
      </c>
      <c r="B30" s="23">
        <v>266</v>
      </c>
      <c r="C30" s="23">
        <v>12322</v>
      </c>
      <c r="D30" s="23">
        <v>27808009.199999999</v>
      </c>
      <c r="E30" s="18" t="s">
        <v>97</v>
      </c>
      <c r="F30" s="18" t="s">
        <v>97</v>
      </c>
      <c r="G30" s="23">
        <v>2560.02</v>
      </c>
    </row>
    <row r="31" spans="1:7" s="8" customFormat="1" ht="14.85" customHeight="1" x14ac:dyDescent="0.25">
      <c r="A31" s="25" t="s">
        <v>32</v>
      </c>
      <c r="B31" s="23">
        <v>323</v>
      </c>
      <c r="C31" s="23">
        <v>14774</v>
      </c>
      <c r="D31" s="23">
        <v>46820608.100000001</v>
      </c>
      <c r="E31" s="18" t="s">
        <v>97</v>
      </c>
      <c r="F31" s="18" t="s">
        <v>97</v>
      </c>
      <c r="G31" s="23">
        <v>3571.95</v>
      </c>
    </row>
    <row r="32" spans="1:7" s="8" customFormat="1" ht="14.85" customHeight="1" x14ac:dyDescent="0.25">
      <c r="A32" s="25" t="s">
        <v>33</v>
      </c>
      <c r="B32" s="23">
        <v>364</v>
      </c>
      <c r="C32" s="23">
        <v>16976</v>
      </c>
      <c r="D32" s="23">
        <v>59448974.700000003</v>
      </c>
      <c r="E32" s="18" t="s">
        <v>97</v>
      </c>
      <c r="F32" s="18" t="s">
        <v>97</v>
      </c>
      <c r="G32" s="23">
        <v>3863.37</v>
      </c>
    </row>
    <row r="33" spans="1:7" s="8" customFormat="1" ht="14.85" customHeight="1" x14ac:dyDescent="0.25">
      <c r="A33" s="25" t="s">
        <v>34</v>
      </c>
      <c r="B33" s="23">
        <v>458</v>
      </c>
      <c r="C33" s="23">
        <v>20774</v>
      </c>
      <c r="D33" s="23">
        <v>78473211.799999997</v>
      </c>
      <c r="E33" s="18" t="s">
        <v>97</v>
      </c>
      <c r="F33" s="18" t="s">
        <v>97</v>
      </c>
      <c r="G33" s="23">
        <v>4279.42</v>
      </c>
    </row>
    <row r="34" spans="1:7" s="8" customFormat="1" ht="14.85" customHeight="1" x14ac:dyDescent="0.25">
      <c r="A34" s="25" t="s">
        <v>35</v>
      </c>
      <c r="B34" s="23">
        <v>656</v>
      </c>
      <c r="C34" s="23">
        <v>28659</v>
      </c>
      <c r="D34" s="23">
        <v>111382017.3</v>
      </c>
      <c r="E34" s="18" t="s">
        <v>97</v>
      </c>
      <c r="F34" s="18" t="s">
        <v>97</v>
      </c>
      <c r="G34" s="23">
        <v>4605.7299999999996</v>
      </c>
    </row>
    <row r="35" spans="1:7" s="8" customFormat="1" ht="15" customHeight="1" x14ac:dyDescent="0.25">
      <c r="A35" s="25" t="s">
        <v>36</v>
      </c>
      <c r="B35" s="23">
        <v>947</v>
      </c>
      <c r="C35" s="23">
        <v>39293</v>
      </c>
      <c r="D35" s="23">
        <v>159966719</v>
      </c>
      <c r="E35" s="18" t="s">
        <v>97</v>
      </c>
      <c r="F35" s="18" t="s">
        <v>97</v>
      </c>
      <c r="G35" s="23">
        <v>4929.79</v>
      </c>
    </row>
    <row r="36" spans="1:7" s="8" customFormat="1" ht="15" customHeight="1" x14ac:dyDescent="0.25">
      <c r="A36" s="25" t="s">
        <v>37</v>
      </c>
      <c r="B36" s="23">
        <v>992</v>
      </c>
      <c r="C36" s="23">
        <v>34017</v>
      </c>
      <c r="D36" s="23">
        <f t="shared" ref="D36:D72" si="0">SUM(E36:F36)</f>
        <v>179832304</v>
      </c>
      <c r="E36" s="23">
        <v>166349238</v>
      </c>
      <c r="F36" s="23">
        <v>13483066</v>
      </c>
      <c r="G36" s="23">
        <v>6264.9</v>
      </c>
    </row>
    <row r="37" spans="1:7" s="8" customFormat="1" ht="15" customHeight="1" x14ac:dyDescent="0.25">
      <c r="A37" s="27" t="s">
        <v>38</v>
      </c>
      <c r="B37" s="20">
        <v>1169</v>
      </c>
      <c r="C37" s="20">
        <v>25808</v>
      </c>
      <c r="D37" s="20">
        <f t="shared" si="0"/>
        <v>198727447</v>
      </c>
      <c r="E37" s="20">
        <v>183376720</v>
      </c>
      <c r="F37" s="20">
        <v>15350727</v>
      </c>
      <c r="G37" s="20">
        <v>7517.46</v>
      </c>
    </row>
    <row r="38" spans="1:7" s="8" customFormat="1" ht="15" customHeight="1" x14ac:dyDescent="0.25">
      <c r="A38" s="25" t="s">
        <v>39</v>
      </c>
      <c r="B38" s="23">
        <v>1495</v>
      </c>
      <c r="C38" s="23">
        <v>30048</v>
      </c>
      <c r="D38" s="23">
        <f t="shared" si="0"/>
        <v>202459929</v>
      </c>
      <c r="E38" s="23">
        <v>186405679</v>
      </c>
      <c r="F38" s="23">
        <v>16054250</v>
      </c>
      <c r="G38" s="23">
        <v>7976</v>
      </c>
    </row>
    <row r="39" spans="1:7" s="8" customFormat="1" ht="15" customHeight="1" x14ac:dyDescent="0.25">
      <c r="A39" s="25" t="s">
        <v>40</v>
      </c>
      <c r="B39" s="23">
        <v>3029</v>
      </c>
      <c r="C39" s="23">
        <v>35867</v>
      </c>
      <c r="D39" s="23">
        <f t="shared" si="0"/>
        <v>243463511</v>
      </c>
      <c r="E39" s="23">
        <v>229655595</v>
      </c>
      <c r="F39" s="23">
        <v>13807916</v>
      </c>
      <c r="G39" s="23">
        <v>8512.09</v>
      </c>
    </row>
    <row r="40" spans="1:7" s="8" customFormat="1" ht="15" customHeight="1" x14ac:dyDescent="0.25">
      <c r="A40" s="25" t="s">
        <v>41</v>
      </c>
      <c r="B40" s="23">
        <v>5704</v>
      </c>
      <c r="C40" s="23">
        <v>49297</v>
      </c>
      <c r="D40" s="23">
        <f t="shared" si="0"/>
        <v>338984312</v>
      </c>
      <c r="E40" s="23">
        <v>323788875</v>
      </c>
      <c r="F40" s="23">
        <v>15195437</v>
      </c>
      <c r="G40" s="23">
        <v>8840.7800000000007</v>
      </c>
    </row>
    <row r="41" spans="1:7" s="8" customFormat="1" ht="15" customHeight="1" x14ac:dyDescent="0.25">
      <c r="A41" s="25" t="s">
        <v>42</v>
      </c>
      <c r="B41" s="23">
        <v>10870</v>
      </c>
      <c r="C41" s="23">
        <v>74488</v>
      </c>
      <c r="D41" s="23">
        <f t="shared" si="0"/>
        <v>489628495</v>
      </c>
      <c r="E41" s="23">
        <v>470626063</v>
      </c>
      <c r="F41" s="23">
        <v>19002432</v>
      </c>
      <c r="G41" s="23">
        <v>9087.3700000000008</v>
      </c>
    </row>
    <row r="42" spans="1:7" s="8" customFormat="1" ht="15" customHeight="1" x14ac:dyDescent="0.25">
      <c r="A42" s="25" t="s">
        <v>43</v>
      </c>
      <c r="B42" s="23">
        <v>15581</v>
      </c>
      <c r="C42" s="23">
        <v>98919</v>
      </c>
      <c r="D42" s="23">
        <f t="shared" si="0"/>
        <v>691908983</v>
      </c>
      <c r="E42" s="23">
        <v>661157911</v>
      </c>
      <c r="F42" s="23">
        <v>30751072</v>
      </c>
      <c r="G42" s="23">
        <v>8804</v>
      </c>
    </row>
    <row r="43" spans="1:7" s="8" customFormat="1" ht="15" customHeight="1" x14ac:dyDescent="0.25">
      <c r="A43" s="25" t="s">
        <v>44</v>
      </c>
      <c r="B43" s="23">
        <v>21838</v>
      </c>
      <c r="C43" s="23">
        <v>125305</v>
      </c>
      <c r="D43" s="23">
        <f t="shared" si="0"/>
        <v>959227658</v>
      </c>
      <c r="E43" s="23">
        <v>909619101</v>
      </c>
      <c r="F43" s="23">
        <v>49608557</v>
      </c>
      <c r="G43" s="23">
        <v>8914.56</v>
      </c>
    </row>
    <row r="44" spans="1:7" s="8" customFormat="1" ht="15" customHeight="1" x14ac:dyDescent="0.25">
      <c r="A44" s="25" t="s">
        <v>45</v>
      </c>
      <c r="B44" s="23">
        <v>8077</v>
      </c>
      <c r="C44" s="23">
        <v>91364</v>
      </c>
      <c r="D44" s="23">
        <f t="shared" si="0"/>
        <v>731374450</v>
      </c>
      <c r="E44" s="23">
        <v>702252518</v>
      </c>
      <c r="F44" s="23">
        <v>29121932</v>
      </c>
      <c r="G44" s="23">
        <v>10145.31</v>
      </c>
    </row>
    <row r="45" spans="1:7" s="8" customFormat="1" ht="15" customHeight="1" x14ac:dyDescent="0.25">
      <c r="A45" s="25" t="s">
        <v>46</v>
      </c>
      <c r="B45" s="23">
        <v>9926</v>
      </c>
      <c r="C45" s="23">
        <v>106218</v>
      </c>
      <c r="D45" s="23">
        <f t="shared" si="0"/>
        <v>969850556</v>
      </c>
      <c r="E45" s="23">
        <v>933059676</v>
      </c>
      <c r="F45" s="23">
        <v>36790880</v>
      </c>
      <c r="G45" s="23">
        <v>11308.61</v>
      </c>
    </row>
    <row r="46" spans="1:7" s="8" customFormat="1" ht="15" customHeight="1" x14ac:dyDescent="0.25">
      <c r="A46" s="25" t="s">
        <v>47</v>
      </c>
      <c r="B46" s="23">
        <v>11438</v>
      </c>
      <c r="C46" s="23">
        <v>119169</v>
      </c>
      <c r="D46" s="23">
        <f t="shared" si="0"/>
        <v>1209217177</v>
      </c>
      <c r="E46" s="23">
        <v>1180903285</v>
      </c>
      <c r="F46" s="23">
        <v>28313892</v>
      </c>
      <c r="G46" s="23">
        <v>12531.5</v>
      </c>
    </row>
    <row r="47" spans="1:7" s="8" customFormat="1" ht="15" customHeight="1" x14ac:dyDescent="0.25">
      <c r="A47" s="27" t="s">
        <v>48</v>
      </c>
      <c r="B47" s="23">
        <v>13335</v>
      </c>
      <c r="C47" s="23">
        <v>134061</v>
      </c>
      <c r="D47" s="23">
        <f t="shared" si="0"/>
        <v>1516310452</v>
      </c>
      <c r="E47" s="23">
        <v>1480395853</v>
      </c>
      <c r="F47" s="23">
        <v>35914599</v>
      </c>
      <c r="G47" s="23">
        <v>14039.35</v>
      </c>
    </row>
    <row r="48" spans="1:7" s="8" customFormat="1" ht="15" customHeight="1" x14ac:dyDescent="0.25">
      <c r="A48" s="25" t="s">
        <v>49</v>
      </c>
      <c r="B48" s="17">
        <v>16144</v>
      </c>
      <c r="C48" s="17">
        <v>154371</v>
      </c>
      <c r="D48" s="17">
        <f t="shared" si="0"/>
        <v>1987927122</v>
      </c>
      <c r="E48" s="17">
        <v>1940306770</v>
      </c>
      <c r="F48" s="17">
        <v>47620352</v>
      </c>
      <c r="G48" s="17">
        <v>16053.31</v>
      </c>
    </row>
    <row r="49" spans="1:7" s="8" customFormat="1" ht="15" customHeight="1" x14ac:dyDescent="0.25">
      <c r="A49" s="25" t="s">
        <v>50</v>
      </c>
      <c r="B49" s="23">
        <v>20461</v>
      </c>
      <c r="C49" s="23">
        <v>176186</v>
      </c>
      <c r="D49" s="23">
        <f t="shared" si="0"/>
        <v>2578022204</v>
      </c>
      <c r="E49" s="23">
        <v>2475334787</v>
      </c>
      <c r="F49" s="23">
        <v>102687417</v>
      </c>
      <c r="G49" s="23">
        <v>17889.46</v>
      </c>
    </row>
    <row r="50" spans="1:7" s="8" customFormat="1" ht="15" customHeight="1" x14ac:dyDescent="0.25">
      <c r="A50" s="25" t="s">
        <v>51</v>
      </c>
      <c r="B50" s="23">
        <v>25387</v>
      </c>
      <c r="C50" s="23">
        <v>197106</v>
      </c>
      <c r="D50" s="23">
        <f t="shared" si="0"/>
        <v>3113737958</v>
      </c>
      <c r="E50" s="23">
        <v>2989951459</v>
      </c>
      <c r="F50" s="23">
        <v>123786499</v>
      </c>
      <c r="G50" s="23">
        <v>19158.21</v>
      </c>
    </row>
    <row r="51" spans="1:7" s="8" customFormat="1" ht="15" customHeight="1" x14ac:dyDescent="0.25">
      <c r="A51" s="25" t="s">
        <v>52</v>
      </c>
      <c r="B51" s="23">
        <v>23136</v>
      </c>
      <c r="C51" s="23">
        <v>178256</v>
      </c>
      <c r="D51" s="23">
        <f t="shared" si="0"/>
        <v>3147440003</v>
      </c>
      <c r="E51" s="23">
        <v>3014974878</v>
      </c>
      <c r="F51" s="23">
        <v>132465125</v>
      </c>
      <c r="G51" s="23">
        <v>20687.560000000001</v>
      </c>
    </row>
    <row r="52" spans="1:7" s="8" customFormat="1" ht="15" customHeight="1" x14ac:dyDescent="0.25">
      <c r="A52" s="25" t="s">
        <v>53</v>
      </c>
      <c r="B52" s="23">
        <v>22939</v>
      </c>
      <c r="C52" s="23">
        <v>180653</v>
      </c>
      <c r="D52" s="23">
        <f t="shared" si="0"/>
        <v>3121646818</v>
      </c>
      <c r="E52" s="23">
        <v>3063007466</v>
      </c>
      <c r="F52" s="23">
        <v>58639352</v>
      </c>
      <c r="G52" s="23">
        <v>22093.64</v>
      </c>
    </row>
    <row r="53" spans="1:7" s="8" customFormat="1" ht="15" customHeight="1" x14ac:dyDescent="0.25">
      <c r="A53" s="25" t="s">
        <v>54</v>
      </c>
      <c r="B53" s="23">
        <v>23371</v>
      </c>
      <c r="C53" s="23">
        <v>185341</v>
      </c>
      <c r="D53" s="23">
        <f t="shared" si="0"/>
        <v>3389378558</v>
      </c>
      <c r="E53" s="23">
        <v>3326578939</v>
      </c>
      <c r="F53" s="23">
        <v>62799619</v>
      </c>
      <c r="G53" s="23">
        <v>23395.919999999998</v>
      </c>
    </row>
    <row r="54" spans="1:7" s="8" customFormat="1" ht="15" customHeight="1" x14ac:dyDescent="0.25">
      <c r="A54" s="25" t="s">
        <v>55</v>
      </c>
      <c r="B54" s="23">
        <v>24483</v>
      </c>
      <c r="C54" s="23">
        <v>194774</v>
      </c>
      <c r="D54" s="23">
        <f t="shared" si="0"/>
        <v>3730651241</v>
      </c>
      <c r="E54" s="23">
        <v>3661473851</v>
      </c>
      <c r="F54" s="23">
        <v>69177390</v>
      </c>
      <c r="G54" s="23">
        <v>24861.69</v>
      </c>
    </row>
    <row r="55" spans="1:7" s="8" customFormat="1" ht="15" customHeight="1" x14ac:dyDescent="0.25">
      <c r="A55" s="25" t="s">
        <v>56</v>
      </c>
      <c r="B55" s="23">
        <v>25613</v>
      </c>
      <c r="C55" s="23">
        <v>206607</v>
      </c>
      <c r="D55" s="23">
        <f t="shared" si="0"/>
        <v>3676752665</v>
      </c>
      <c r="E55" s="23">
        <v>3611939912</v>
      </c>
      <c r="F55" s="23">
        <v>64812753</v>
      </c>
      <c r="G55" s="23">
        <v>25595.82</v>
      </c>
    </row>
    <row r="56" spans="1:7" s="8" customFormat="1" ht="15" customHeight="1" x14ac:dyDescent="0.25">
      <c r="A56" s="25" t="s">
        <v>57</v>
      </c>
      <c r="B56" s="23">
        <v>26572</v>
      </c>
      <c r="C56" s="23">
        <v>216906</v>
      </c>
      <c r="D56" s="23">
        <f t="shared" si="0"/>
        <v>4251055291</v>
      </c>
      <c r="E56" s="23">
        <v>4177897258</v>
      </c>
      <c r="F56" s="23">
        <v>73158033</v>
      </c>
      <c r="G56" s="23">
        <v>26010</v>
      </c>
    </row>
    <row r="57" spans="1:7" s="8" customFormat="1" ht="15" customHeight="1" x14ac:dyDescent="0.25">
      <c r="A57" s="27" t="s">
        <v>58</v>
      </c>
      <c r="B57" s="20">
        <v>27501</v>
      </c>
      <c r="C57" s="20">
        <v>225440</v>
      </c>
      <c r="D57" s="20">
        <f t="shared" si="0"/>
        <v>4520378902</v>
      </c>
      <c r="E57" s="20">
        <v>4446010622</v>
      </c>
      <c r="F57" s="20">
        <v>74368280</v>
      </c>
      <c r="G57" s="20">
        <v>26450</v>
      </c>
    </row>
    <row r="58" spans="1:7" s="8" customFormat="1" ht="15" customHeight="1" x14ac:dyDescent="0.25">
      <c r="A58" s="25" t="s">
        <v>59</v>
      </c>
      <c r="B58" s="23">
        <v>28340</v>
      </c>
      <c r="C58" s="23">
        <v>229413</v>
      </c>
      <c r="D58" s="23">
        <f t="shared" si="0"/>
        <v>4718014477</v>
      </c>
      <c r="E58" s="23">
        <v>4633127293</v>
      </c>
      <c r="F58" s="23">
        <v>84887184</v>
      </c>
      <c r="G58" s="23">
        <v>26885</v>
      </c>
    </row>
    <row r="59" spans="1:7" s="8" customFormat="1" ht="15" customHeight="1" x14ac:dyDescent="0.25">
      <c r="A59" s="25" t="s">
        <v>60</v>
      </c>
      <c r="B59" s="23">
        <v>29804</v>
      </c>
      <c r="C59" s="23">
        <v>246772</v>
      </c>
      <c r="D59" s="23">
        <f t="shared" si="0"/>
        <v>4311243112</v>
      </c>
      <c r="E59" s="23">
        <v>4221650254</v>
      </c>
      <c r="F59" s="23">
        <v>89592858</v>
      </c>
      <c r="G59" s="23">
        <v>26998.73</v>
      </c>
    </row>
    <row r="60" spans="1:7" s="8" customFormat="1" ht="15" customHeight="1" x14ac:dyDescent="0.25">
      <c r="A60" s="25" t="s">
        <v>61</v>
      </c>
      <c r="B60" s="23">
        <v>31681</v>
      </c>
      <c r="C60" s="23">
        <v>258914</v>
      </c>
      <c r="D60" s="23">
        <f t="shared" si="0"/>
        <v>4591112887</v>
      </c>
      <c r="E60" s="23">
        <v>4497532902</v>
      </c>
      <c r="F60" s="23">
        <v>93579985</v>
      </c>
      <c r="G60" s="23">
        <v>27078.63</v>
      </c>
    </row>
    <row r="61" spans="1:7" s="8" customFormat="1" ht="15" customHeight="1" x14ac:dyDescent="0.25">
      <c r="A61" s="25" t="s">
        <v>62</v>
      </c>
      <c r="B61" s="23">
        <v>34693</v>
      </c>
      <c r="C61" s="23">
        <v>278316</v>
      </c>
      <c r="D61" s="23">
        <f t="shared" si="0"/>
        <v>4854605805</v>
      </c>
      <c r="E61" s="23">
        <v>4766045403</v>
      </c>
      <c r="F61" s="23">
        <v>88560402</v>
      </c>
      <c r="G61" s="23">
        <v>27275.19</v>
      </c>
    </row>
    <row r="62" spans="1:7" s="8" customFormat="1" ht="15" customHeight="1" x14ac:dyDescent="0.25">
      <c r="A62" s="25" t="s">
        <v>63</v>
      </c>
      <c r="B62" s="23">
        <v>36466</v>
      </c>
      <c r="C62" s="23">
        <v>290486</v>
      </c>
      <c r="D62" s="23">
        <f t="shared" si="0"/>
        <v>5212707528</v>
      </c>
      <c r="E62" s="23">
        <v>5118678498</v>
      </c>
      <c r="F62" s="23">
        <v>94029030</v>
      </c>
      <c r="G62" s="23">
        <v>27469.69</v>
      </c>
    </row>
    <row r="63" spans="1:7" s="8" customFormat="1" ht="15" customHeight="1" x14ac:dyDescent="0.25">
      <c r="A63" s="25" t="s">
        <v>64</v>
      </c>
      <c r="B63" s="23">
        <v>37681</v>
      </c>
      <c r="C63" s="23">
        <v>299607</v>
      </c>
      <c r="D63" s="23">
        <f t="shared" si="0"/>
        <v>5511585797</v>
      </c>
      <c r="E63" s="23">
        <v>5411749572</v>
      </c>
      <c r="F63" s="23">
        <v>99836225</v>
      </c>
      <c r="G63" s="23">
        <v>27971</v>
      </c>
    </row>
    <row r="64" spans="1:7" s="8" customFormat="1" ht="15" customHeight="1" x14ac:dyDescent="0.25">
      <c r="A64" s="25" t="s">
        <v>65</v>
      </c>
      <c r="B64" s="23">
        <v>39077</v>
      </c>
      <c r="C64" s="23">
        <v>311231</v>
      </c>
      <c r="D64" s="23">
        <f t="shared" si="0"/>
        <v>5761881582</v>
      </c>
      <c r="E64" s="23">
        <v>5662412470</v>
      </c>
      <c r="F64" s="23">
        <v>99469112</v>
      </c>
      <c r="G64" s="23">
        <v>28333</v>
      </c>
    </row>
    <row r="65" spans="1:7" s="8" customFormat="1" ht="15" customHeight="1" x14ac:dyDescent="0.25">
      <c r="A65" s="25" t="s">
        <v>66</v>
      </c>
      <c r="B65" s="23">
        <v>41232</v>
      </c>
      <c r="C65" s="23">
        <v>338546</v>
      </c>
      <c r="D65" s="23">
        <f t="shared" si="0"/>
        <v>7356273280</v>
      </c>
      <c r="E65" s="23">
        <v>7251164941</v>
      </c>
      <c r="F65" s="23">
        <v>105108339</v>
      </c>
      <c r="G65" s="23">
        <v>28373</v>
      </c>
    </row>
    <row r="66" spans="1:7" s="8" customFormat="1" ht="15" customHeight="1" x14ac:dyDescent="0.25">
      <c r="A66" s="25" t="s">
        <v>67</v>
      </c>
      <c r="B66" s="23">
        <v>43212</v>
      </c>
      <c r="C66" s="23">
        <v>347150</v>
      </c>
      <c r="D66" s="23">
        <f t="shared" si="0"/>
        <v>7658205138</v>
      </c>
      <c r="E66" s="23">
        <v>7549775961</v>
      </c>
      <c r="F66" s="23">
        <v>108429177</v>
      </c>
      <c r="G66" s="23">
        <v>28395</v>
      </c>
    </row>
    <row r="67" spans="1:7" s="8" customFormat="1" ht="15" customHeight="1" x14ac:dyDescent="0.25">
      <c r="A67" s="25" t="s">
        <v>68</v>
      </c>
      <c r="B67" s="23">
        <v>44980</v>
      </c>
      <c r="C67" s="23">
        <v>361590</v>
      </c>
      <c r="D67" s="23">
        <f t="shared" si="0"/>
        <v>8544059567</v>
      </c>
      <c r="E67" s="23">
        <v>8430224309</v>
      </c>
      <c r="F67" s="23">
        <v>113835258</v>
      </c>
      <c r="G67" s="23">
        <v>28656</v>
      </c>
    </row>
    <row r="68" spans="1:7" s="8" customFormat="1" ht="15" customHeight="1" x14ac:dyDescent="0.25">
      <c r="A68" s="26" t="s">
        <v>69</v>
      </c>
      <c r="B68" s="17">
        <v>45592</v>
      </c>
      <c r="C68" s="17">
        <v>366561</v>
      </c>
      <c r="D68" s="17">
        <f t="shared" si="0"/>
        <v>9559777902</v>
      </c>
      <c r="E68" s="17">
        <v>9438806861</v>
      </c>
      <c r="F68" s="17">
        <v>120971041</v>
      </c>
      <c r="G68" s="17">
        <v>29105</v>
      </c>
    </row>
    <row r="69" spans="1:7" s="8" customFormat="1" ht="15" customHeight="1" x14ac:dyDescent="0.25">
      <c r="A69" s="25" t="s">
        <v>70</v>
      </c>
      <c r="B69" s="23">
        <v>46891</v>
      </c>
      <c r="C69" s="23">
        <v>373562</v>
      </c>
      <c r="D69" s="23">
        <f t="shared" si="0"/>
        <v>10487141229</v>
      </c>
      <c r="E69" s="23">
        <v>10341582196</v>
      </c>
      <c r="F69" s="23">
        <v>145559033</v>
      </c>
      <c r="G69" s="23">
        <v>29458</v>
      </c>
    </row>
    <row r="70" spans="1:7" s="11" customFormat="1" ht="15" customHeight="1" x14ac:dyDescent="0.25">
      <c r="A70" s="25" t="s">
        <v>71</v>
      </c>
      <c r="B70" s="23">
        <v>47982</v>
      </c>
      <c r="C70" s="23">
        <v>382650</v>
      </c>
      <c r="D70" s="23">
        <f t="shared" si="0"/>
        <v>11503498434</v>
      </c>
      <c r="E70" s="23">
        <v>11352256621</v>
      </c>
      <c r="F70" s="23">
        <v>151241813</v>
      </c>
      <c r="G70" s="23">
        <v>29783</v>
      </c>
    </row>
    <row r="71" spans="1:7" s="11" customFormat="1" ht="15" customHeight="1" x14ac:dyDescent="0.25">
      <c r="A71" s="6" t="s">
        <v>72</v>
      </c>
      <c r="B71" s="22">
        <v>49267</v>
      </c>
      <c r="C71" s="23">
        <v>394532</v>
      </c>
      <c r="D71" s="23">
        <f t="shared" ref="D71" si="1">SUM(E71:F71)</f>
        <v>12616720665</v>
      </c>
      <c r="E71" s="23">
        <v>12460731798</v>
      </c>
      <c r="F71" s="23">
        <v>155988867</v>
      </c>
      <c r="G71" s="23">
        <v>30111</v>
      </c>
    </row>
    <row r="72" spans="1:7" s="11" customFormat="1" ht="15" customHeight="1" x14ac:dyDescent="0.25">
      <c r="A72" s="6" t="s">
        <v>73</v>
      </c>
      <c r="B72" s="22">
        <v>50183</v>
      </c>
      <c r="C72" s="23">
        <v>407028</v>
      </c>
      <c r="D72" s="23">
        <f t="shared" si="0"/>
        <v>13227745387</v>
      </c>
      <c r="E72" s="23">
        <v>13042282089</v>
      </c>
      <c r="F72" s="23">
        <v>185463298</v>
      </c>
      <c r="G72" s="23">
        <v>30709</v>
      </c>
    </row>
    <row r="73" spans="1:7" s="11" customFormat="1" ht="15" customHeight="1" x14ac:dyDescent="0.25">
      <c r="A73" s="6" t="s">
        <v>92</v>
      </c>
      <c r="B73" s="22">
        <v>51043</v>
      </c>
      <c r="C73" s="23">
        <v>417913</v>
      </c>
      <c r="D73" s="23">
        <f t="shared" ref="D73" si="2">SUM(E73:F73)</f>
        <v>14599268099</v>
      </c>
      <c r="E73" s="23">
        <v>14405782760</v>
      </c>
      <c r="F73" s="23">
        <v>193485339</v>
      </c>
      <c r="G73" s="23">
        <v>31300</v>
      </c>
    </row>
    <row r="74" spans="1:7" s="11" customFormat="1" ht="15" customHeight="1" x14ac:dyDescent="0.25">
      <c r="A74" s="6" t="s">
        <v>95</v>
      </c>
      <c r="B74" s="22">
        <v>52132</v>
      </c>
      <c r="C74" s="23">
        <v>429038</v>
      </c>
      <c r="D74" s="23">
        <f t="shared" ref="D74" si="3">SUM(E74:F74)</f>
        <v>15210391203</v>
      </c>
      <c r="E74" s="23">
        <v>15008496901</v>
      </c>
      <c r="F74" s="23">
        <v>201894302</v>
      </c>
      <c r="G74" s="23">
        <v>31849</v>
      </c>
    </row>
    <row r="75" spans="1:7" s="11" customFormat="1" ht="15" customHeight="1" x14ac:dyDescent="0.25">
      <c r="A75" s="6" t="s">
        <v>100</v>
      </c>
      <c r="B75" s="22">
        <v>53464</v>
      </c>
      <c r="C75" s="23">
        <v>443110</v>
      </c>
      <c r="D75" s="23">
        <f t="shared" ref="D75:D79" si="4">SUM(E75:F75)</f>
        <v>16719063333</v>
      </c>
      <c r="E75" s="23">
        <v>16522024898</v>
      </c>
      <c r="F75" s="23">
        <v>197038435</v>
      </c>
      <c r="G75" s="23">
        <v>32418</v>
      </c>
    </row>
    <row r="76" spans="1:7" s="11" customFormat="1" ht="15" customHeight="1" x14ac:dyDescent="0.25">
      <c r="A76" s="6" t="s">
        <v>101</v>
      </c>
      <c r="B76" s="22">
        <v>54315</v>
      </c>
      <c r="C76" s="23">
        <v>454063</v>
      </c>
      <c r="D76" s="23">
        <f t="shared" si="4"/>
        <v>17379914186</v>
      </c>
      <c r="E76" s="23">
        <v>17174574357</v>
      </c>
      <c r="F76" s="23">
        <v>205339829</v>
      </c>
      <c r="G76" s="23">
        <v>32850</v>
      </c>
    </row>
    <row r="77" spans="1:7" s="11" customFormat="1" ht="15" customHeight="1" x14ac:dyDescent="0.25">
      <c r="A77" s="30" t="s">
        <v>106</v>
      </c>
      <c r="B77" s="19">
        <v>55333</v>
      </c>
      <c r="C77" s="20">
        <v>461906</v>
      </c>
      <c r="D77" s="20">
        <v>18701285815</v>
      </c>
      <c r="E77" s="20">
        <v>18489428205</v>
      </c>
      <c r="F77" s="20">
        <v>211857610</v>
      </c>
      <c r="G77" s="20">
        <v>33117</v>
      </c>
    </row>
    <row r="78" spans="1:7" s="11" customFormat="1" ht="15" customHeight="1" x14ac:dyDescent="0.25">
      <c r="A78" s="32" t="s">
        <v>107</v>
      </c>
      <c r="B78" s="16">
        <v>54997</v>
      </c>
      <c r="C78" s="17">
        <v>450427</v>
      </c>
      <c r="D78" s="17">
        <f t="shared" si="4"/>
        <v>19140190905</v>
      </c>
      <c r="E78" s="17">
        <v>19066619240</v>
      </c>
      <c r="F78" s="17">
        <v>73571665</v>
      </c>
      <c r="G78" s="17">
        <v>33796</v>
      </c>
    </row>
    <row r="79" spans="1:7" s="8" customFormat="1" ht="15" customHeight="1" x14ac:dyDescent="0.25">
      <c r="A79" s="25" t="s">
        <v>115</v>
      </c>
      <c r="B79" s="22">
        <v>55991</v>
      </c>
      <c r="C79" s="23">
        <v>462123</v>
      </c>
      <c r="D79" s="23">
        <f t="shared" si="4"/>
        <v>20853074899</v>
      </c>
      <c r="E79" s="23">
        <v>20853074899</v>
      </c>
      <c r="F79" s="23">
        <v>0</v>
      </c>
      <c r="G79" s="23">
        <v>34495</v>
      </c>
    </row>
    <row r="80" spans="1:7" s="8" customFormat="1" ht="15" customHeight="1" x14ac:dyDescent="0.25">
      <c r="A80" s="25" t="s">
        <v>117</v>
      </c>
      <c r="B80" s="22">
        <v>56825</v>
      </c>
      <c r="C80" s="23">
        <v>472203</v>
      </c>
      <c r="D80" s="23">
        <f t="shared" ref="D80:D81" si="5">SUM(E80:F80)</f>
        <v>21849597706</v>
      </c>
      <c r="E80" s="23">
        <v>21849597706</v>
      </c>
      <c r="F80" s="23">
        <v>0</v>
      </c>
      <c r="G80" s="23">
        <v>35227</v>
      </c>
    </row>
    <row r="81" spans="1:7" s="8" customFormat="1" ht="15" customHeight="1" thickBot="1" x14ac:dyDescent="0.3">
      <c r="A81" s="34" t="s">
        <v>122</v>
      </c>
      <c r="B81" s="33">
        <v>57811</v>
      </c>
      <c r="C81" s="33">
        <v>480350</v>
      </c>
      <c r="D81" s="33">
        <f t="shared" si="5"/>
        <v>23823459966</v>
      </c>
      <c r="E81" s="33">
        <v>23823459966</v>
      </c>
      <c r="F81" s="33">
        <v>0</v>
      </c>
      <c r="G81" s="33">
        <v>35971</v>
      </c>
    </row>
    <row r="82" spans="1:7" ht="15.75" customHeight="1" x14ac:dyDescent="0.25"/>
    <row r="83" spans="1:7" ht="15.75" customHeight="1" x14ac:dyDescent="0.25"/>
    <row r="84" spans="1:7" ht="15.75" customHeight="1" x14ac:dyDescent="0.25"/>
    <row r="85" spans="1:7" ht="15.75" customHeight="1" x14ac:dyDescent="0.25"/>
    <row r="86" spans="1:7" ht="15.75" customHeight="1" x14ac:dyDescent="0.25"/>
    <row r="87" spans="1:7" ht="15.75" customHeight="1" x14ac:dyDescent="0.25"/>
    <row r="88" spans="1:7" ht="15.75" customHeight="1" x14ac:dyDescent="0.25"/>
    <row r="89" spans="1:7" ht="18.95" customHeight="1" x14ac:dyDescent="0.25"/>
    <row r="90" spans="1:7" ht="18.95" customHeight="1" x14ac:dyDescent="0.25"/>
  </sheetData>
  <mergeCells count="7">
    <mergeCell ref="A1:G1"/>
    <mergeCell ref="A4:A5"/>
    <mergeCell ref="C4:C5"/>
    <mergeCell ref="G4:G5"/>
    <mergeCell ref="B4:B5"/>
    <mergeCell ref="D4:F4"/>
    <mergeCell ref="A2:G2"/>
  </mergeCells>
  <phoneticPr fontId="1" type="noConversion"/>
  <printOptions horizontalCentered="1"/>
  <pageMargins left="0.70866141732283472" right="0.70866141732283472" top="0.59055118110236227" bottom="0.62992125984251968" header="0.15748031496062992" footer="0.31496062992125984"/>
  <pageSetup paperSize="9" orientation="landscape" horizontalDpi="1200" verticalDpi="1200" r:id="rId1"/>
  <headerFooter>
    <oddFooter>&amp;C勞保納保-&amp;P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10</vt:i4>
      </vt:variant>
      <vt:variant>
        <vt:lpstr>具名範圍</vt:lpstr>
      </vt:variant>
      <vt:variant>
        <vt:i4>20</vt:i4>
      </vt:variant>
    </vt:vector>
  </HeadingPairs>
  <TitlesOfParts>
    <vt:vector size="30" baseType="lpstr">
      <vt:lpstr>總計</vt:lpstr>
      <vt:lpstr>產業勞工及交通、公用事業之員工</vt:lpstr>
      <vt:lpstr>公司、行號之員工</vt:lpstr>
      <vt:lpstr>新聞、文化、公益及合作事業之員工</vt:lpstr>
      <vt:lpstr>政府機關及公、私立學校之員工</vt:lpstr>
      <vt:lpstr>受僱從事漁業生產之勞動者</vt:lpstr>
      <vt:lpstr>職業訓練機構接受訓練者</vt:lpstr>
      <vt:lpstr>職業勞工</vt:lpstr>
      <vt:lpstr>漁會之甲類會員</vt:lpstr>
      <vt:lpstr>自願投保者</vt:lpstr>
      <vt:lpstr>公司、行號之員工!Print_Area</vt:lpstr>
      <vt:lpstr>自願投保者!Print_Area</vt:lpstr>
      <vt:lpstr>受僱從事漁業生產之勞動者!Print_Area</vt:lpstr>
      <vt:lpstr>政府機關及公、私立學校之員工!Print_Area</vt:lpstr>
      <vt:lpstr>產業勞工及交通、公用事業之員工!Print_Area</vt:lpstr>
      <vt:lpstr>新聞、文化、公益及合作事業之員工!Print_Area</vt:lpstr>
      <vt:lpstr>漁會之甲類會員!Print_Area</vt:lpstr>
      <vt:lpstr>總計!Print_Area</vt:lpstr>
      <vt:lpstr>職業訓練機構接受訓練者!Print_Area</vt:lpstr>
      <vt:lpstr>職業勞工!Print_Area</vt:lpstr>
      <vt:lpstr>公司、行號之員工!Print_Titles</vt:lpstr>
      <vt:lpstr>自願投保者!Print_Titles</vt:lpstr>
      <vt:lpstr>受僱從事漁業生產之勞動者!Print_Titles</vt:lpstr>
      <vt:lpstr>政府機關及公、私立學校之員工!Print_Titles</vt:lpstr>
      <vt:lpstr>產業勞工及交通、公用事業之員工!Print_Titles</vt:lpstr>
      <vt:lpstr>新聞、文化、公益及合作事業之員工!Print_Titles</vt:lpstr>
      <vt:lpstr>漁會之甲類會員!Print_Titles</vt:lpstr>
      <vt:lpstr>總計!Print_Titles</vt:lpstr>
      <vt:lpstr>職業訓練機構接受訓練者!Print_Titles</vt:lpstr>
      <vt:lpstr>職業勞工!Print_Titles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2022-03-18T07:55:12Z</dcterms:created>
  <dcterms:modified xsi:type="dcterms:W3CDTF">2026-02-05T07:45:33Z</dcterms:modified>
</cp:coreProperties>
</file>