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048134F-CDC9-4846-B569-7E8A72E84732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普通事故給付" sheetId="9" r:id="rId1"/>
  </sheets>
  <definedNames>
    <definedName name="_xlnm.Print_Titles" localSheetId="0">普通事故給付!$A:$A,普通事故給付!$1:$7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83" i="9" l="1"/>
  <c r="AQ83" i="9"/>
  <c r="AD83" i="9"/>
  <c r="AE83" i="9"/>
  <c r="T83" i="9"/>
  <c r="U83" i="9"/>
  <c r="J83" i="9"/>
  <c r="K83" i="9"/>
  <c r="AQ37" i="9"/>
  <c r="AP37" i="9"/>
  <c r="AQ36" i="9"/>
  <c r="AP36" i="9"/>
  <c r="AQ35" i="9"/>
  <c r="AP35" i="9"/>
  <c r="AQ34" i="9"/>
  <c r="AP34" i="9"/>
  <c r="AQ33" i="9"/>
  <c r="AP33" i="9"/>
  <c r="AQ32" i="9"/>
  <c r="AP32" i="9"/>
  <c r="AQ31" i="9"/>
  <c r="AP31" i="9"/>
  <c r="AQ30" i="9"/>
  <c r="AP30" i="9"/>
  <c r="AQ29" i="9"/>
  <c r="AP29" i="9"/>
  <c r="AQ28" i="9"/>
  <c r="AP28" i="9"/>
  <c r="AQ17" i="9"/>
  <c r="AP17" i="9"/>
  <c r="AQ16" i="9"/>
  <c r="AP16" i="9"/>
  <c r="AQ15" i="9"/>
  <c r="AP15" i="9"/>
  <c r="AQ14" i="9"/>
  <c r="AP14" i="9"/>
  <c r="E83" i="9" l="1"/>
  <c r="C83" i="9" s="1"/>
  <c r="D83" i="9"/>
  <c r="B83" i="9" s="1"/>
  <c r="J82" i="9"/>
  <c r="AQ82" i="9"/>
  <c r="AP82" i="9"/>
  <c r="AE82" i="9"/>
  <c r="AD82" i="9"/>
  <c r="U82" i="9"/>
  <c r="T82" i="9"/>
  <c r="K82" i="9"/>
  <c r="AQ81" i="9"/>
  <c r="AP81" i="9"/>
  <c r="AE81" i="9"/>
  <c r="AD81" i="9"/>
  <c r="U81" i="9"/>
  <c r="T81" i="9"/>
  <c r="K81" i="9"/>
  <c r="E81" i="9" s="1"/>
  <c r="C81" i="9" s="1"/>
  <c r="J81" i="9"/>
  <c r="D81" i="9" s="1"/>
  <c r="B81" i="9" s="1"/>
  <c r="AQ80" i="9"/>
  <c r="AP80" i="9"/>
  <c r="AE80" i="9"/>
  <c r="AD80" i="9"/>
  <c r="U80" i="9"/>
  <c r="T80" i="9"/>
  <c r="K80" i="9"/>
  <c r="J80" i="9"/>
  <c r="AQ79" i="9"/>
  <c r="AP79" i="9"/>
  <c r="AE79" i="9"/>
  <c r="AD79" i="9"/>
  <c r="U79" i="9"/>
  <c r="T79" i="9"/>
  <c r="K79" i="9"/>
  <c r="E79" i="9" s="1"/>
  <c r="C79" i="9" s="1"/>
  <c r="J79" i="9"/>
  <c r="D79" i="9" s="1"/>
  <c r="B79" i="9" s="1"/>
  <c r="AQ78" i="9"/>
  <c r="AP78" i="9"/>
  <c r="AE78" i="9"/>
  <c r="AD78" i="9"/>
  <c r="U78" i="9"/>
  <c r="T78" i="9"/>
  <c r="K78" i="9"/>
  <c r="J78" i="9"/>
  <c r="AQ77" i="9"/>
  <c r="AP77" i="9"/>
  <c r="AE77" i="9"/>
  <c r="AD77" i="9"/>
  <c r="U77" i="9"/>
  <c r="T77" i="9"/>
  <c r="K77" i="9"/>
  <c r="J77" i="9"/>
  <c r="AQ76" i="9"/>
  <c r="AP76" i="9"/>
  <c r="AE76" i="9"/>
  <c r="AD76" i="9"/>
  <c r="U76" i="9"/>
  <c r="T76" i="9"/>
  <c r="K76" i="9"/>
  <c r="J76" i="9"/>
  <c r="E76" i="9"/>
  <c r="C76" i="9" s="1"/>
  <c r="D76" i="9"/>
  <c r="B76" i="9" s="1"/>
  <c r="AQ75" i="9"/>
  <c r="AP75" i="9"/>
  <c r="AE75" i="9"/>
  <c r="AD75" i="9"/>
  <c r="U75" i="9"/>
  <c r="T75" i="9"/>
  <c r="K75" i="9"/>
  <c r="J75" i="9"/>
  <c r="AQ74" i="9"/>
  <c r="AP74" i="9"/>
  <c r="AE74" i="9"/>
  <c r="AD74" i="9"/>
  <c r="U74" i="9"/>
  <c r="T74" i="9"/>
  <c r="K74" i="9"/>
  <c r="E74" i="9" s="1"/>
  <c r="C74" i="9" s="1"/>
  <c r="J74" i="9"/>
  <c r="D74" i="9" s="1"/>
  <c r="B74" i="9" s="1"/>
  <c r="AQ73" i="9"/>
  <c r="AP73" i="9"/>
  <c r="AE73" i="9"/>
  <c r="AD73" i="9"/>
  <c r="U73" i="9"/>
  <c r="T73" i="9"/>
  <c r="K73" i="9"/>
  <c r="J73" i="9"/>
  <c r="AQ72" i="9"/>
  <c r="AP72" i="9"/>
  <c r="AE72" i="9"/>
  <c r="AD72" i="9"/>
  <c r="U72" i="9"/>
  <c r="T72" i="9"/>
  <c r="K72" i="9"/>
  <c r="J72" i="9"/>
  <c r="AQ71" i="9"/>
  <c r="AP71" i="9"/>
  <c r="AE71" i="9"/>
  <c r="AD71" i="9"/>
  <c r="U71" i="9"/>
  <c r="T71" i="9"/>
  <c r="K71" i="9"/>
  <c r="E71" i="9" s="1"/>
  <c r="C71" i="9" s="1"/>
  <c r="J71" i="9"/>
  <c r="AQ70" i="9"/>
  <c r="AP70" i="9"/>
  <c r="AE70" i="9"/>
  <c r="AD70" i="9"/>
  <c r="U70" i="9"/>
  <c r="T70" i="9"/>
  <c r="K70" i="9"/>
  <c r="J70" i="9"/>
  <c r="AQ69" i="9"/>
  <c r="AP69" i="9"/>
  <c r="AE69" i="9"/>
  <c r="AD69" i="9"/>
  <c r="U69" i="9"/>
  <c r="T69" i="9"/>
  <c r="K69" i="9"/>
  <c r="J69" i="9"/>
  <c r="AQ68" i="9"/>
  <c r="AP68" i="9"/>
  <c r="AE68" i="9"/>
  <c r="AD68" i="9"/>
  <c r="U68" i="9"/>
  <c r="T68" i="9"/>
  <c r="K68" i="9"/>
  <c r="J68" i="9"/>
  <c r="AQ67" i="9"/>
  <c r="AP67" i="9"/>
  <c r="AE67" i="9"/>
  <c r="AD67" i="9"/>
  <c r="U67" i="9"/>
  <c r="T67" i="9"/>
  <c r="K67" i="9"/>
  <c r="J67" i="9"/>
  <c r="AQ66" i="9"/>
  <c r="AP66" i="9"/>
  <c r="AE66" i="9"/>
  <c r="AD66" i="9"/>
  <c r="U66" i="9"/>
  <c r="T66" i="9"/>
  <c r="K66" i="9"/>
  <c r="E66" i="9" s="1"/>
  <c r="C66" i="9" s="1"/>
  <c r="J66" i="9"/>
  <c r="D66" i="9" s="1"/>
  <c r="B66" i="9" s="1"/>
  <c r="AQ65" i="9"/>
  <c r="AP65" i="9"/>
  <c r="AE65" i="9"/>
  <c r="AD65" i="9"/>
  <c r="U65" i="9"/>
  <c r="T65" i="9"/>
  <c r="K65" i="9"/>
  <c r="J65" i="9"/>
  <c r="AQ64" i="9"/>
  <c r="AP64" i="9"/>
  <c r="AE64" i="9"/>
  <c r="AD64" i="9"/>
  <c r="U64" i="9"/>
  <c r="T64" i="9"/>
  <c r="K64" i="9"/>
  <c r="E64" i="9" s="1"/>
  <c r="C64" i="9" s="1"/>
  <c r="J64" i="9"/>
  <c r="D64" i="9" s="1"/>
  <c r="B64" i="9" s="1"/>
  <c r="AQ63" i="9"/>
  <c r="AP63" i="9"/>
  <c r="AE63" i="9"/>
  <c r="AD63" i="9"/>
  <c r="U63" i="9"/>
  <c r="T63" i="9"/>
  <c r="K63" i="9"/>
  <c r="J63" i="9"/>
  <c r="AQ62" i="9"/>
  <c r="AP62" i="9"/>
  <c r="AE62" i="9"/>
  <c r="AD62" i="9"/>
  <c r="U62" i="9"/>
  <c r="T62" i="9"/>
  <c r="K62" i="9"/>
  <c r="J62" i="9"/>
  <c r="AQ61" i="9"/>
  <c r="AP61" i="9"/>
  <c r="AE61" i="9"/>
  <c r="AD61" i="9"/>
  <c r="U61" i="9"/>
  <c r="T61" i="9"/>
  <c r="K61" i="9"/>
  <c r="J61" i="9"/>
  <c r="AQ60" i="9"/>
  <c r="AP60" i="9"/>
  <c r="AE60" i="9"/>
  <c r="AD60" i="9"/>
  <c r="U60" i="9"/>
  <c r="T60" i="9"/>
  <c r="K60" i="9"/>
  <c r="J60" i="9"/>
  <c r="AQ59" i="9"/>
  <c r="AP59" i="9"/>
  <c r="AE59" i="9"/>
  <c r="AD59" i="9"/>
  <c r="U59" i="9"/>
  <c r="T59" i="9"/>
  <c r="K59" i="9"/>
  <c r="J59" i="9"/>
  <c r="AQ58" i="9"/>
  <c r="AP58" i="9"/>
  <c r="AE58" i="9"/>
  <c r="AD58" i="9"/>
  <c r="U58" i="9"/>
  <c r="T58" i="9"/>
  <c r="K58" i="9"/>
  <c r="J58" i="9"/>
  <c r="AQ57" i="9"/>
  <c r="AP57" i="9"/>
  <c r="AE57" i="9"/>
  <c r="AD57" i="9"/>
  <c r="U57" i="9"/>
  <c r="T57" i="9"/>
  <c r="K57" i="9"/>
  <c r="E57" i="9" s="1"/>
  <c r="J57" i="9"/>
  <c r="D57" i="9" s="1"/>
  <c r="AQ56" i="9"/>
  <c r="AP56" i="9"/>
  <c r="AE56" i="9"/>
  <c r="AD56" i="9"/>
  <c r="U56" i="9"/>
  <c r="T56" i="9"/>
  <c r="K56" i="9"/>
  <c r="J56" i="9"/>
  <c r="D56" i="9" s="1"/>
  <c r="B56" i="9" s="1"/>
  <c r="AQ55" i="9"/>
  <c r="AP55" i="9"/>
  <c r="AE55" i="9"/>
  <c r="AD55" i="9"/>
  <c r="U55" i="9"/>
  <c r="T55" i="9"/>
  <c r="K55" i="9"/>
  <c r="J55" i="9"/>
  <c r="AQ54" i="9"/>
  <c r="AP54" i="9"/>
  <c r="AE54" i="9"/>
  <c r="AD54" i="9"/>
  <c r="U54" i="9"/>
  <c r="T54" i="9"/>
  <c r="K54" i="9"/>
  <c r="E54" i="9" s="1"/>
  <c r="J54" i="9"/>
  <c r="D54" i="9" s="1"/>
  <c r="B54" i="9" s="1"/>
  <c r="AQ53" i="9"/>
  <c r="AP53" i="9"/>
  <c r="AE53" i="9"/>
  <c r="AD53" i="9"/>
  <c r="U53" i="9"/>
  <c r="T53" i="9"/>
  <c r="K53" i="9"/>
  <c r="J53" i="9"/>
  <c r="AQ52" i="9"/>
  <c r="AP52" i="9"/>
  <c r="AE52" i="9"/>
  <c r="AD52" i="9"/>
  <c r="U52" i="9"/>
  <c r="T52" i="9"/>
  <c r="K52" i="9"/>
  <c r="J52" i="9"/>
  <c r="AQ51" i="9"/>
  <c r="AP51" i="9"/>
  <c r="AE51" i="9"/>
  <c r="AD51" i="9"/>
  <c r="U51" i="9"/>
  <c r="T51" i="9"/>
  <c r="K51" i="9"/>
  <c r="J51" i="9"/>
  <c r="AQ50" i="9"/>
  <c r="AP50" i="9"/>
  <c r="AE50" i="9"/>
  <c r="AD50" i="9"/>
  <c r="U50" i="9"/>
  <c r="T50" i="9"/>
  <c r="K50" i="9"/>
  <c r="J50" i="9"/>
  <c r="AQ49" i="9"/>
  <c r="AP49" i="9"/>
  <c r="AE49" i="9"/>
  <c r="AD49" i="9"/>
  <c r="U49" i="9"/>
  <c r="T49" i="9"/>
  <c r="K49" i="9"/>
  <c r="J49" i="9"/>
  <c r="D49" i="9" s="1"/>
  <c r="B49" i="9" s="1"/>
  <c r="E49" i="9"/>
  <c r="C49" i="9" s="1"/>
  <c r="AQ48" i="9"/>
  <c r="AP48" i="9"/>
  <c r="AE48" i="9"/>
  <c r="AD48" i="9"/>
  <c r="U48" i="9"/>
  <c r="T48" i="9"/>
  <c r="K48" i="9"/>
  <c r="J48" i="9"/>
  <c r="AQ47" i="9"/>
  <c r="AP47" i="9"/>
  <c r="AE47" i="9"/>
  <c r="AD47" i="9"/>
  <c r="U47" i="9"/>
  <c r="T47" i="9"/>
  <c r="K47" i="9"/>
  <c r="J47" i="9"/>
  <c r="E47" i="9"/>
  <c r="AQ46" i="9"/>
  <c r="AP46" i="9"/>
  <c r="AE46" i="9"/>
  <c r="AD46" i="9"/>
  <c r="U46" i="9"/>
  <c r="T46" i="9"/>
  <c r="K46" i="9"/>
  <c r="J46" i="9"/>
  <c r="AQ45" i="9"/>
  <c r="AP45" i="9"/>
  <c r="AE45" i="9"/>
  <c r="AD45" i="9"/>
  <c r="U45" i="9"/>
  <c r="T45" i="9"/>
  <c r="K45" i="9"/>
  <c r="J45" i="9"/>
  <c r="AQ44" i="9"/>
  <c r="AP44" i="9"/>
  <c r="AE44" i="9"/>
  <c r="AD44" i="9"/>
  <c r="U44" i="9"/>
  <c r="T44" i="9"/>
  <c r="K44" i="9"/>
  <c r="J44" i="9"/>
  <c r="AQ43" i="9"/>
  <c r="AP43" i="9"/>
  <c r="AE43" i="9"/>
  <c r="AD43" i="9"/>
  <c r="U43" i="9"/>
  <c r="T43" i="9"/>
  <c r="K43" i="9"/>
  <c r="J43" i="9"/>
  <c r="AQ42" i="9"/>
  <c r="AP42" i="9"/>
  <c r="AE42" i="9"/>
  <c r="AD42" i="9"/>
  <c r="U42" i="9"/>
  <c r="T42" i="9"/>
  <c r="K42" i="9"/>
  <c r="J42" i="9"/>
  <c r="D42" i="9" s="1"/>
  <c r="B42" i="9" s="1"/>
  <c r="AQ41" i="9"/>
  <c r="AP41" i="9"/>
  <c r="AE41" i="9"/>
  <c r="AD41" i="9"/>
  <c r="U41" i="9"/>
  <c r="T41" i="9"/>
  <c r="K41" i="9"/>
  <c r="J41" i="9"/>
  <c r="AQ40" i="9"/>
  <c r="AP40" i="9"/>
  <c r="AE40" i="9"/>
  <c r="AD40" i="9"/>
  <c r="U40" i="9"/>
  <c r="T40" i="9"/>
  <c r="K40" i="9"/>
  <c r="J40" i="9"/>
  <c r="AQ39" i="9"/>
  <c r="AP39" i="9"/>
  <c r="AE39" i="9"/>
  <c r="AD39" i="9"/>
  <c r="U39" i="9"/>
  <c r="T39" i="9"/>
  <c r="K39" i="9"/>
  <c r="E39" i="9" s="1"/>
  <c r="C39" i="9" s="1"/>
  <c r="J39" i="9"/>
  <c r="AQ38" i="9"/>
  <c r="AP38" i="9"/>
  <c r="AE38" i="9"/>
  <c r="AD38" i="9"/>
  <c r="U38" i="9"/>
  <c r="T38" i="9"/>
  <c r="K38" i="9"/>
  <c r="J38" i="9"/>
  <c r="AE37" i="9"/>
  <c r="AD37" i="9"/>
  <c r="U37" i="9"/>
  <c r="T37" i="9"/>
  <c r="K37" i="9"/>
  <c r="J37" i="9"/>
  <c r="AE36" i="9"/>
  <c r="AD36" i="9"/>
  <c r="U36" i="9"/>
  <c r="T36" i="9"/>
  <c r="K36" i="9"/>
  <c r="J36" i="9"/>
  <c r="AE35" i="9"/>
  <c r="AD35" i="9"/>
  <c r="U35" i="9"/>
  <c r="T35" i="9"/>
  <c r="K35" i="9"/>
  <c r="J35" i="9"/>
  <c r="AE34" i="9"/>
  <c r="AD34" i="9"/>
  <c r="U34" i="9"/>
  <c r="T34" i="9"/>
  <c r="K34" i="9"/>
  <c r="J34" i="9"/>
  <c r="AE33" i="9"/>
  <c r="AD33" i="9"/>
  <c r="U33" i="9"/>
  <c r="T33" i="9"/>
  <c r="K33" i="9"/>
  <c r="J33" i="9"/>
  <c r="D33" i="9" s="1"/>
  <c r="B33" i="9" s="1"/>
  <c r="AE32" i="9"/>
  <c r="AD32" i="9"/>
  <c r="U32" i="9"/>
  <c r="T32" i="9"/>
  <c r="K32" i="9"/>
  <c r="J32" i="9"/>
  <c r="AE31" i="9"/>
  <c r="AD31" i="9"/>
  <c r="U31" i="9"/>
  <c r="T31" i="9"/>
  <c r="K31" i="9"/>
  <c r="J31" i="9"/>
  <c r="AE30" i="9"/>
  <c r="AD30" i="9"/>
  <c r="U30" i="9"/>
  <c r="T30" i="9"/>
  <c r="K30" i="9"/>
  <c r="J30" i="9"/>
  <c r="AE29" i="9"/>
  <c r="AD29" i="9"/>
  <c r="U29" i="9"/>
  <c r="T29" i="9"/>
  <c r="K29" i="9"/>
  <c r="J29" i="9"/>
  <c r="AE28" i="9"/>
  <c r="AD28" i="9"/>
  <c r="U28" i="9"/>
  <c r="T28" i="9"/>
  <c r="K28" i="9"/>
  <c r="J28" i="9"/>
  <c r="AQ27" i="9"/>
  <c r="AP27" i="9"/>
  <c r="AE27" i="9"/>
  <c r="AD27" i="9"/>
  <c r="U27" i="9"/>
  <c r="T27" i="9"/>
  <c r="K27" i="9"/>
  <c r="J27" i="9"/>
  <c r="AQ26" i="9"/>
  <c r="AP26" i="9"/>
  <c r="AE26" i="9"/>
  <c r="AD26" i="9"/>
  <c r="U26" i="9"/>
  <c r="T26" i="9"/>
  <c r="K26" i="9"/>
  <c r="J26" i="9"/>
  <c r="AQ25" i="9"/>
  <c r="AP25" i="9"/>
  <c r="AE25" i="9"/>
  <c r="AD25" i="9"/>
  <c r="U25" i="9"/>
  <c r="T25" i="9"/>
  <c r="K25" i="9"/>
  <c r="J25" i="9"/>
  <c r="AQ24" i="9"/>
  <c r="AP24" i="9"/>
  <c r="AE24" i="9"/>
  <c r="AD24" i="9"/>
  <c r="U24" i="9"/>
  <c r="T24" i="9"/>
  <c r="K24" i="9"/>
  <c r="J24" i="9"/>
  <c r="AQ23" i="9"/>
  <c r="AP23" i="9"/>
  <c r="AE23" i="9"/>
  <c r="AD23" i="9"/>
  <c r="U23" i="9"/>
  <c r="T23" i="9"/>
  <c r="K23" i="9"/>
  <c r="J23" i="9"/>
  <c r="AQ22" i="9"/>
  <c r="AP22" i="9"/>
  <c r="AE22" i="9"/>
  <c r="AD22" i="9"/>
  <c r="U22" i="9"/>
  <c r="T22" i="9"/>
  <c r="K22" i="9"/>
  <c r="J22" i="9"/>
  <c r="AQ21" i="9"/>
  <c r="AP21" i="9"/>
  <c r="AE21" i="9"/>
  <c r="AD21" i="9"/>
  <c r="U21" i="9"/>
  <c r="T21" i="9"/>
  <c r="K21" i="9"/>
  <c r="J21" i="9"/>
  <c r="AQ20" i="9"/>
  <c r="AP20" i="9"/>
  <c r="AE20" i="9"/>
  <c r="AD20" i="9"/>
  <c r="U20" i="9"/>
  <c r="T20" i="9"/>
  <c r="K20" i="9"/>
  <c r="J20" i="9"/>
  <c r="AQ19" i="9"/>
  <c r="AP19" i="9"/>
  <c r="AE19" i="9"/>
  <c r="AD19" i="9"/>
  <c r="U19" i="9"/>
  <c r="T19" i="9"/>
  <c r="K19" i="9"/>
  <c r="J19" i="9"/>
  <c r="AQ18" i="9"/>
  <c r="AP18" i="9"/>
  <c r="AE18" i="9"/>
  <c r="AD18" i="9"/>
  <c r="U18" i="9"/>
  <c r="T18" i="9"/>
  <c r="K18" i="9"/>
  <c r="J18" i="9"/>
  <c r="AE17" i="9"/>
  <c r="AD17" i="9"/>
  <c r="U17" i="9"/>
  <c r="T17" i="9"/>
  <c r="K17" i="9"/>
  <c r="E17" i="9" s="1"/>
  <c r="C17" i="9" s="1"/>
  <c r="J17" i="9"/>
  <c r="D17" i="9" s="1"/>
  <c r="B17" i="9" s="1"/>
  <c r="AE16" i="9"/>
  <c r="AD16" i="9"/>
  <c r="U16" i="9"/>
  <c r="T16" i="9"/>
  <c r="K16" i="9"/>
  <c r="J16" i="9"/>
  <c r="AE15" i="9"/>
  <c r="AD15" i="9"/>
  <c r="U15" i="9"/>
  <c r="T15" i="9"/>
  <c r="K15" i="9"/>
  <c r="J15" i="9"/>
  <c r="AE14" i="9"/>
  <c r="AD14" i="9"/>
  <c r="U14" i="9"/>
  <c r="T14" i="9"/>
  <c r="K14" i="9"/>
  <c r="J14" i="9"/>
  <c r="D14" i="9" s="1"/>
  <c r="B14" i="9" s="1"/>
  <c r="AQ13" i="9"/>
  <c r="AP13" i="9"/>
  <c r="AE13" i="9"/>
  <c r="AD13" i="9"/>
  <c r="U13" i="9"/>
  <c r="T13" i="9"/>
  <c r="K13" i="9"/>
  <c r="J13" i="9"/>
  <c r="AQ12" i="9"/>
  <c r="AP12" i="9"/>
  <c r="AE12" i="9"/>
  <c r="AD12" i="9"/>
  <c r="U12" i="9"/>
  <c r="T12" i="9"/>
  <c r="K12" i="9"/>
  <c r="J12" i="9"/>
  <c r="AQ11" i="9"/>
  <c r="AP11" i="9"/>
  <c r="AE11" i="9"/>
  <c r="AD11" i="9"/>
  <c r="U11" i="9"/>
  <c r="T11" i="9"/>
  <c r="K11" i="9"/>
  <c r="J11" i="9"/>
  <c r="AQ10" i="9"/>
  <c r="AP10" i="9"/>
  <c r="AE10" i="9"/>
  <c r="AD10" i="9"/>
  <c r="U10" i="9"/>
  <c r="T10" i="9"/>
  <c r="K10" i="9"/>
  <c r="J10" i="9"/>
  <c r="D10" i="9" s="1"/>
  <c r="AQ9" i="9"/>
  <c r="AP9" i="9"/>
  <c r="AE9" i="9"/>
  <c r="AD9" i="9"/>
  <c r="U9" i="9"/>
  <c r="T9" i="9"/>
  <c r="K9" i="9"/>
  <c r="J9" i="9"/>
  <c r="AQ8" i="9"/>
  <c r="AP8" i="9"/>
  <c r="AE8" i="9"/>
  <c r="AD8" i="9"/>
  <c r="U8" i="9"/>
  <c r="T8" i="9"/>
  <c r="K8" i="9"/>
  <c r="J8" i="9"/>
  <c r="AU3" i="9"/>
  <c r="AR3" i="9"/>
  <c r="AO3" i="9"/>
  <c r="AH3" i="9"/>
  <c r="AC3" i="9"/>
  <c r="X3" i="9"/>
  <c r="S3" i="9"/>
  <c r="N3" i="9"/>
  <c r="D18" i="9" l="1"/>
  <c r="D80" i="9"/>
  <c r="E12" i="9"/>
  <c r="E80" i="9"/>
  <c r="D8" i="9"/>
  <c r="D12" i="9"/>
  <c r="B12" i="9" s="1"/>
  <c r="D15" i="9"/>
  <c r="B15" i="9" s="1"/>
  <c r="E82" i="9"/>
  <c r="C82" i="9" s="1"/>
  <c r="E29" i="9"/>
  <c r="C29" i="9" s="1"/>
  <c r="E51" i="9"/>
  <c r="C51" i="9" s="1"/>
  <c r="D29" i="9"/>
  <c r="B29" i="9" s="1"/>
  <c r="D13" i="9"/>
  <c r="E19" i="9"/>
  <c r="C19" i="9" s="1"/>
  <c r="C47" i="9"/>
  <c r="B57" i="9"/>
  <c r="C57" i="9"/>
  <c r="E14" i="9"/>
  <c r="C14" i="9" s="1"/>
  <c r="D20" i="9"/>
  <c r="D34" i="9"/>
  <c r="B34" i="9" s="1"/>
  <c r="D40" i="9"/>
  <c r="B40" i="9" s="1"/>
  <c r="D77" i="9"/>
  <c r="B77" i="9" s="1"/>
  <c r="E77" i="9"/>
  <c r="C77" i="9" s="1"/>
  <c r="D65" i="9"/>
  <c r="B65" i="9" s="1"/>
  <c r="E31" i="9"/>
  <c r="C31" i="9" s="1"/>
  <c r="E60" i="9"/>
  <c r="C60" i="9" s="1"/>
  <c r="E65" i="9"/>
  <c r="C65" i="9" s="1"/>
  <c r="C12" i="9"/>
  <c r="B10" i="9"/>
  <c r="E15" i="9"/>
  <c r="C15" i="9" s="1"/>
  <c r="D35" i="9"/>
  <c r="B35" i="9" s="1"/>
  <c r="E35" i="9"/>
  <c r="C35" i="9" s="1"/>
  <c r="D32" i="9"/>
  <c r="B32" i="9" s="1"/>
  <c r="E26" i="9"/>
  <c r="D61" i="9"/>
  <c r="B61" i="9" s="1"/>
  <c r="D52" i="9"/>
  <c r="B52" i="9" s="1"/>
  <c r="D31" i="9"/>
  <c r="B31" i="9" s="1"/>
  <c r="C26" i="9"/>
  <c r="E21" i="9"/>
  <c r="C21" i="9" s="1"/>
  <c r="D51" i="9"/>
  <c r="B51" i="9" s="1"/>
  <c r="E32" i="9"/>
  <c r="C32" i="9" s="1"/>
  <c r="E41" i="9"/>
  <c r="C41" i="9" s="1"/>
  <c r="D21" i="9"/>
  <c r="B21" i="9" s="1"/>
  <c r="D19" i="9"/>
  <c r="B19" i="9" s="1"/>
  <c r="D39" i="9"/>
  <c r="B39" i="9" s="1"/>
  <c r="D44" i="9"/>
  <c r="B44" i="9" s="1"/>
  <c r="E69" i="9"/>
  <c r="C69" i="9" s="1"/>
  <c r="D67" i="9"/>
  <c r="B67" i="9" s="1"/>
  <c r="D27" i="9"/>
  <c r="B27" i="9" s="1"/>
  <c r="E67" i="9"/>
  <c r="C67" i="9" s="1"/>
  <c r="D16" i="9"/>
  <c r="B16" i="9" s="1"/>
  <c r="E27" i="9"/>
  <c r="C27" i="9" s="1"/>
  <c r="D47" i="9"/>
  <c r="B47" i="9" s="1"/>
  <c r="E16" i="9"/>
  <c r="C16" i="9" s="1"/>
  <c r="D23" i="9"/>
  <c r="B23" i="9" s="1"/>
  <c r="E56" i="9"/>
  <c r="C56" i="9" s="1"/>
  <c r="D69" i="9"/>
  <c r="B69" i="9" s="1"/>
  <c r="D59" i="9"/>
  <c r="B59" i="9" s="1"/>
  <c r="D71" i="9"/>
  <c r="B71" i="9" s="1"/>
  <c r="D41" i="9"/>
  <c r="B41" i="9" s="1"/>
  <c r="C54" i="9"/>
  <c r="D50" i="9"/>
  <c r="B50" i="9" s="1"/>
  <c r="E52" i="9"/>
  <c r="C52" i="9" s="1"/>
  <c r="E59" i="9"/>
  <c r="C59" i="9" s="1"/>
  <c r="E11" i="9"/>
  <c r="C11" i="9" s="1"/>
  <c r="E50" i="9"/>
  <c r="D24" i="9"/>
  <c r="B24" i="9" s="1"/>
  <c r="C50" i="9"/>
  <c r="C80" i="9"/>
  <c r="E18" i="9"/>
  <c r="C18" i="9" s="1"/>
  <c r="D25" i="9"/>
  <c r="B25" i="9" s="1"/>
  <c r="E34" i="9"/>
  <c r="C34" i="9" s="1"/>
  <c r="E36" i="9"/>
  <c r="C36" i="9" s="1"/>
  <c r="E44" i="9"/>
  <c r="C44" i="9" s="1"/>
  <c r="E42" i="9"/>
  <c r="C42" i="9" s="1"/>
  <c r="B13" i="9"/>
  <c r="E25" i="9"/>
  <c r="C25" i="9" s="1"/>
  <c r="D9" i="9"/>
  <c r="B9" i="9" s="1"/>
  <c r="D30" i="9"/>
  <c r="B30" i="9" s="1"/>
  <c r="D55" i="9"/>
  <c r="B55" i="9" s="1"/>
  <c r="E46" i="9"/>
  <c r="C46" i="9" s="1"/>
  <c r="B80" i="9"/>
  <c r="E8" i="9"/>
  <c r="C8" i="9" s="1"/>
  <c r="D36" i="9"/>
  <c r="B36" i="9" s="1"/>
  <c r="E9" i="9"/>
  <c r="C9" i="9" s="1"/>
  <c r="E30" i="9"/>
  <c r="C30" i="9" s="1"/>
  <c r="D46" i="9"/>
  <c r="B46" i="9" s="1"/>
  <c r="E55" i="9"/>
  <c r="C55" i="9" s="1"/>
  <c r="D82" i="9"/>
  <c r="B82" i="9" s="1"/>
  <c r="D11" i="9"/>
  <c r="B11" i="9" s="1"/>
  <c r="D63" i="9"/>
  <c r="B63" i="9" s="1"/>
  <c r="D73" i="9"/>
  <c r="B73" i="9" s="1"/>
  <c r="E37" i="9"/>
  <c r="C37" i="9" s="1"/>
  <c r="E53" i="9"/>
  <c r="C53" i="9" s="1"/>
  <c r="E13" i="9"/>
  <c r="C13" i="9" s="1"/>
  <c r="D43" i="9"/>
  <c r="B43" i="9" s="1"/>
  <c r="E61" i="9"/>
  <c r="C61" i="9" s="1"/>
  <c r="E33" i="9"/>
  <c r="C33" i="9" s="1"/>
  <c r="E43" i="9"/>
  <c r="C43" i="9" s="1"/>
  <c r="E10" i="9"/>
  <c r="C10" i="9" s="1"/>
  <c r="D26" i="9"/>
  <c r="B26" i="9" s="1"/>
  <c r="E40" i="9"/>
  <c r="C40" i="9" s="1"/>
  <c r="D72" i="9"/>
  <c r="B72" i="9" s="1"/>
  <c r="D78" i="9"/>
  <c r="B78" i="9" s="1"/>
  <c r="E24" i="9"/>
  <c r="C24" i="9" s="1"/>
  <c r="D60" i="9"/>
  <c r="B60" i="9" s="1"/>
  <c r="E72" i="9"/>
  <c r="C72" i="9" s="1"/>
  <c r="E78" i="9"/>
  <c r="C78" i="9" s="1"/>
  <c r="D37" i="9"/>
  <c r="B37" i="9" s="1"/>
  <c r="D28" i="9"/>
  <c r="B28" i="9" s="1"/>
  <c r="D48" i="9"/>
  <c r="B48" i="9" s="1"/>
  <c r="D22" i="9"/>
  <c r="B22" i="9" s="1"/>
  <c r="E48" i="9"/>
  <c r="C48" i="9" s="1"/>
  <c r="D58" i="9"/>
  <c r="B58" i="9" s="1"/>
  <c r="E62" i="9"/>
  <c r="C62" i="9" s="1"/>
  <c r="E68" i="9"/>
  <c r="C68" i="9" s="1"/>
  <c r="E75" i="9"/>
  <c r="C75" i="9" s="1"/>
  <c r="E73" i="9"/>
  <c r="C73" i="9" s="1"/>
  <c r="B8" i="9"/>
  <c r="D38" i="9"/>
  <c r="B38" i="9" s="1"/>
  <c r="D62" i="9"/>
  <c r="B62" i="9" s="1"/>
  <c r="D68" i="9"/>
  <c r="B68" i="9" s="1"/>
  <c r="E22" i="9"/>
  <c r="C22" i="9" s="1"/>
  <c r="E58" i="9"/>
  <c r="C58" i="9" s="1"/>
  <c r="D53" i="9"/>
  <c r="B53" i="9" s="1"/>
  <c r="E63" i="9"/>
  <c r="C63" i="9" s="1"/>
  <c r="E23" i="9"/>
  <c r="C23" i="9" s="1"/>
  <c r="E28" i="9"/>
  <c r="C28" i="9" s="1"/>
  <c r="E20" i="9"/>
  <c r="E38" i="9"/>
  <c r="C38" i="9" s="1"/>
  <c r="D75" i="9"/>
  <c r="B75" i="9" s="1"/>
  <c r="C20" i="9"/>
  <c r="D70" i="9"/>
  <c r="B70" i="9" s="1"/>
  <c r="B18" i="9"/>
  <c r="D45" i="9"/>
  <c r="B45" i="9" s="1"/>
  <c r="E70" i="9"/>
  <c r="C70" i="9" s="1"/>
  <c r="E45" i="9"/>
  <c r="C45" i="9" s="1"/>
  <c r="B20" i="9"/>
</calcChain>
</file>

<file path=xl/sharedStrings.xml><?xml version="1.0" encoding="utf-8"?>
<sst xmlns="http://schemas.openxmlformats.org/spreadsheetml/2006/main" count="197" uniqueCount="122">
  <si>
    <r>
      <rPr>
        <sz val="10"/>
        <rFont val="新細明體"/>
        <family val="1"/>
        <charset val="136"/>
      </rPr>
      <t>住院給付</t>
    </r>
    <phoneticPr fontId="3" type="noConversion"/>
  </si>
  <si>
    <r>
      <rPr>
        <sz val="10"/>
        <rFont val="新細明體"/>
        <family val="1"/>
        <charset val="136"/>
      </rPr>
      <t>件數</t>
    </r>
    <phoneticPr fontId="3" type="noConversion"/>
  </si>
  <si>
    <r>
      <rPr>
        <sz val="10"/>
        <rFont val="新細明體"/>
        <family val="1"/>
        <charset val="136"/>
      </rPr>
      <t>金額</t>
    </r>
    <phoneticPr fontId="3" type="noConversion"/>
  </si>
  <si>
    <r>
      <rPr>
        <sz val="10"/>
        <rFont val="新細明體"/>
        <family val="1"/>
        <charset val="136"/>
      </rPr>
      <t xml:space="preserve">核付人數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</si>
  <si>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普通事故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</si>
  <si>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普通事故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1)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</si>
  <si>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普通事故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2)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</si>
  <si>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普通事故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3)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</si>
  <si>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普通事故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4</t>
    </r>
    <r>
      <rPr>
        <b/>
        <sz val="12"/>
        <rFont val="新細明體"/>
        <family val="1"/>
        <charset val="136"/>
      </rPr>
      <t>完</t>
    </r>
    <r>
      <rPr>
        <b/>
        <sz val="12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</si>
  <si>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　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1"/>
        <charset val="136"/>
      </rPr>
      <t xml:space="preserve">給付種類
</t>
    </r>
    <r>
      <rPr>
        <sz val="10"/>
        <rFont val="Times New Roman"/>
        <family val="1"/>
      </rPr>
      <t xml:space="preserve">         
</t>
    </r>
    <r>
      <rPr>
        <sz val="10"/>
        <rFont val="新細明體"/>
        <family val="1"/>
        <charset val="136"/>
      </rPr>
      <t>年　別</t>
    </r>
    <phoneticPr fontId="3" type="noConversion"/>
  </si>
  <si>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</si>
  <si>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                               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            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</si>
  <si>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生育給付</t>
    </r>
    <phoneticPr fontId="3" type="noConversion"/>
  </si>
  <si>
    <r>
      <rPr>
        <sz val="10"/>
        <rFont val="新細明體"/>
        <family val="1"/>
        <charset val="136"/>
      </rPr>
      <t>傷病給付</t>
    </r>
    <phoneticPr fontId="3" type="noConversion"/>
  </si>
  <si>
    <r>
      <rPr>
        <sz val="10"/>
        <rFont val="新細明體"/>
        <family val="1"/>
        <charset val="136"/>
      </rPr>
      <t>失能給付</t>
    </r>
    <phoneticPr fontId="3" type="noConversion"/>
  </si>
  <si>
    <r>
      <rPr>
        <sz val="10"/>
        <rFont val="新細明體"/>
        <family val="1"/>
        <charset val="136"/>
      </rPr>
      <t>老年給付</t>
    </r>
    <phoneticPr fontId="3" type="noConversion"/>
  </si>
  <si>
    <r>
      <rPr>
        <sz val="10"/>
        <rFont val="新細明體"/>
        <family val="1"/>
        <charset val="136"/>
      </rPr>
      <t>死亡給付</t>
    </r>
    <phoneticPr fontId="3" type="noConversion"/>
  </si>
  <si>
    <r>
      <rPr>
        <sz val="10"/>
        <rFont val="新細明體"/>
        <family val="1"/>
        <charset val="136"/>
      </rPr>
      <t>失業給付</t>
    </r>
    <phoneticPr fontId="3" type="noConversion"/>
  </si>
  <si>
    <r>
      <rPr>
        <sz val="10"/>
        <rFont val="新細明體"/>
        <family val="1"/>
        <charset val="136"/>
      </rPr>
      <t>健保開辦前醫療給付</t>
    </r>
    <phoneticPr fontId="3" type="noConversion"/>
  </si>
  <si>
    <r>
      <rPr>
        <sz val="10"/>
        <rFont val="新細明體"/>
        <family val="1"/>
        <charset val="136"/>
      </rPr>
      <t>小計</t>
    </r>
    <phoneticPr fontId="3" type="noConversion"/>
  </si>
  <si>
    <r>
      <rPr>
        <sz val="10"/>
        <rFont val="新細明體"/>
        <family val="1"/>
        <charset val="136"/>
      </rPr>
      <t>失能年金給付</t>
    </r>
    <phoneticPr fontId="3" type="noConversion"/>
  </si>
  <si>
    <r>
      <rPr>
        <sz val="10"/>
        <rFont val="新細明體"/>
        <family val="1"/>
        <charset val="136"/>
      </rPr>
      <t>國併勞年金給付</t>
    </r>
    <phoneticPr fontId="3" type="noConversion"/>
  </si>
  <si>
    <r>
      <rPr>
        <sz val="10"/>
        <rFont val="新細明體"/>
        <family val="1"/>
        <charset val="136"/>
      </rPr>
      <t>一次請領老年給付</t>
    </r>
    <phoneticPr fontId="3" type="noConversion"/>
  </si>
  <si>
    <r>
      <rPr>
        <sz val="10"/>
        <rFont val="新細明體"/>
        <family val="1"/>
        <charset val="136"/>
      </rPr>
      <t>老年一次金</t>
    </r>
    <phoneticPr fontId="3" type="noConversion"/>
  </si>
  <si>
    <r>
      <rPr>
        <sz val="10"/>
        <rFont val="新細明體"/>
        <family val="1"/>
        <charset val="136"/>
      </rPr>
      <t>老年差額金</t>
    </r>
    <phoneticPr fontId="3" type="noConversion"/>
  </si>
  <si>
    <r>
      <rPr>
        <sz val="10"/>
        <rFont val="新細明體"/>
        <family val="1"/>
        <charset val="136"/>
      </rPr>
      <t>老年年金給付</t>
    </r>
    <phoneticPr fontId="3" type="noConversion"/>
  </si>
  <si>
    <r>
      <rPr>
        <sz val="10"/>
        <rFont val="新細明體"/>
        <family val="1"/>
        <charset val="136"/>
      </rPr>
      <t>家屬死亡喪葬津貼</t>
    </r>
    <phoneticPr fontId="3" type="noConversion"/>
  </si>
  <si>
    <r>
      <rPr>
        <sz val="10"/>
        <rFont val="新細明體"/>
        <family val="1"/>
        <charset val="136"/>
      </rPr>
      <t>遺屬年金給付</t>
    </r>
    <phoneticPr fontId="3" type="noConversion"/>
  </si>
  <si>
    <r>
      <rPr>
        <sz val="10"/>
        <rFont val="新細明體"/>
        <family val="1"/>
        <charset val="136"/>
      </rPr>
      <t>門診給付</t>
    </r>
    <phoneticPr fontId="3" type="noConversion"/>
  </si>
  <si>
    <r>
      <t>39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1950</t>
    </r>
    <phoneticPr fontId="3" type="noConversion"/>
  </si>
  <si>
    <r>
      <t>40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1951</t>
    </r>
    <phoneticPr fontId="3" type="noConversion"/>
  </si>
  <si>
    <r>
      <t>41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1952</t>
    </r>
    <phoneticPr fontId="3" type="noConversion"/>
  </si>
  <si>
    <r>
      <t>42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1953</t>
    </r>
    <phoneticPr fontId="3" type="noConversion"/>
  </si>
  <si>
    <r>
      <t>43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1954</t>
    </r>
    <phoneticPr fontId="3" type="noConversion"/>
  </si>
  <si>
    <r>
      <t>44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1955</t>
    </r>
    <phoneticPr fontId="3" type="noConversion"/>
  </si>
  <si>
    <r>
      <t>45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1956</t>
    </r>
    <phoneticPr fontId="3" type="noConversion"/>
  </si>
  <si>
    <r>
      <t>46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1957</t>
    </r>
    <phoneticPr fontId="3" type="noConversion"/>
  </si>
  <si>
    <r>
      <t>47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1958</t>
    </r>
    <phoneticPr fontId="3" type="noConversion"/>
  </si>
  <si>
    <r>
      <t>48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1959</t>
    </r>
    <phoneticPr fontId="3" type="noConversion"/>
  </si>
  <si>
    <r>
      <t>49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1960</t>
    </r>
    <phoneticPr fontId="3" type="noConversion"/>
  </si>
  <si>
    <r>
      <t>50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1961</t>
    </r>
    <phoneticPr fontId="3" type="noConversion"/>
  </si>
  <si>
    <r>
      <t>51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1962</t>
    </r>
    <phoneticPr fontId="3" type="noConversion"/>
  </si>
  <si>
    <r>
      <t>52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1963</t>
    </r>
    <phoneticPr fontId="3" type="noConversion"/>
  </si>
  <si>
    <r>
      <t>53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1964</t>
    </r>
    <phoneticPr fontId="3" type="noConversion"/>
  </si>
  <si>
    <r>
      <t>54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1965</t>
    </r>
    <phoneticPr fontId="3" type="noConversion"/>
  </si>
  <si>
    <r>
      <t>55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1966</t>
    </r>
    <phoneticPr fontId="3" type="noConversion"/>
  </si>
  <si>
    <r>
      <t>56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1967</t>
    </r>
    <phoneticPr fontId="3" type="noConversion"/>
  </si>
  <si>
    <r>
      <t>57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1968</t>
    </r>
    <phoneticPr fontId="3" type="noConversion"/>
  </si>
  <si>
    <r>
      <t>58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1969</t>
    </r>
    <phoneticPr fontId="3" type="noConversion"/>
  </si>
  <si>
    <r>
      <t>59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1970</t>
    </r>
    <phoneticPr fontId="3" type="noConversion"/>
  </si>
  <si>
    <r>
      <t>60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1971</t>
    </r>
    <phoneticPr fontId="3" type="noConversion"/>
  </si>
  <si>
    <r>
      <t>61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1972</t>
    </r>
    <phoneticPr fontId="3" type="noConversion"/>
  </si>
  <si>
    <r>
      <t>62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1973</t>
    </r>
    <phoneticPr fontId="3" type="noConversion"/>
  </si>
  <si>
    <r>
      <t>63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1974</t>
    </r>
    <phoneticPr fontId="3" type="noConversion"/>
  </si>
  <si>
    <r>
      <t>64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1975</t>
    </r>
    <phoneticPr fontId="3" type="noConversion"/>
  </si>
  <si>
    <r>
      <t>65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1976</t>
    </r>
    <phoneticPr fontId="3" type="noConversion"/>
  </si>
  <si>
    <r>
      <t>66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1977</t>
    </r>
    <phoneticPr fontId="3" type="noConversion"/>
  </si>
  <si>
    <r>
      <t>67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1978</t>
    </r>
    <phoneticPr fontId="3" type="noConversion"/>
  </si>
  <si>
    <r>
      <t>68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1979</t>
    </r>
    <phoneticPr fontId="3" type="noConversion"/>
  </si>
  <si>
    <r>
      <t>69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1980</t>
    </r>
    <phoneticPr fontId="3" type="noConversion"/>
  </si>
  <si>
    <r>
      <t>70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1981</t>
    </r>
    <phoneticPr fontId="3" type="noConversion"/>
  </si>
  <si>
    <r>
      <t>71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1982</t>
    </r>
    <phoneticPr fontId="3" type="noConversion"/>
  </si>
  <si>
    <r>
      <t>72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1983</t>
    </r>
    <phoneticPr fontId="3" type="noConversion"/>
  </si>
  <si>
    <r>
      <t>73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1984</t>
    </r>
    <phoneticPr fontId="3" type="noConversion"/>
  </si>
  <si>
    <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1985</t>
    </r>
    <phoneticPr fontId="3" type="noConversion"/>
  </si>
  <si>
    <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1986</t>
    </r>
    <phoneticPr fontId="3" type="noConversion"/>
  </si>
  <si>
    <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1987</t>
    </r>
    <phoneticPr fontId="3" type="noConversion"/>
  </si>
  <si>
    <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1988</t>
    </r>
    <phoneticPr fontId="3" type="noConversion"/>
  </si>
  <si>
    <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1989</t>
    </r>
    <phoneticPr fontId="3" type="noConversion"/>
  </si>
  <si>
    <r>
      <t>79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1990</t>
    </r>
    <phoneticPr fontId="3" type="noConversion"/>
  </si>
  <si>
    <r>
      <t>80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1991</t>
    </r>
    <phoneticPr fontId="3" type="noConversion"/>
  </si>
  <si>
    <r>
      <t>81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1992</t>
    </r>
    <phoneticPr fontId="3" type="noConversion"/>
  </si>
  <si>
    <r>
      <t>82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1993</t>
    </r>
    <phoneticPr fontId="3" type="noConversion"/>
  </si>
  <si>
    <r>
      <t>83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1994</t>
    </r>
    <phoneticPr fontId="3" type="noConversion"/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</si>
  <si>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  <phoneticPr fontId="3" type="noConversion"/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</si>
  <si>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  <phoneticPr fontId="3" type="noConversion"/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</si>
  <si>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  <phoneticPr fontId="3" type="noConversion"/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</si>
  <si>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  <phoneticPr fontId="3" type="noConversion"/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</si>
  <si>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  <phoneticPr fontId="3" type="noConversion"/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</si>
  <si>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  <phoneticPr fontId="3" type="noConversion"/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</si>
  <si>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  <phoneticPr fontId="3" type="noConversion"/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</si>
  <si>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  <phoneticPr fontId="3" type="noConversion"/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</si>
  <si>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  <phoneticPr fontId="3" type="noConversion"/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</si>
  <si>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</si>
  <si>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</si>
  <si>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</si>
  <si>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</si>
  <si>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</si>
  <si>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rFont val="新細明體"/>
        <family val="1"/>
        <charset val="136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</si>
  <si>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rFont val="新細明體"/>
        <family val="1"/>
        <charset val="136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</si>
  <si>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rFont val="新細明體"/>
        <family val="1"/>
        <charset val="136"/>
      </rPr>
      <t/>
    </r>
    <phoneticPr fontId="3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</si>
  <si>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rFont val="新細明體"/>
        <family val="1"/>
        <charset val="136"/>
      </rPr>
      <t/>
    </r>
    <phoneticPr fontId="3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</si>
  <si>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rFont val="新細明體"/>
        <family val="1"/>
        <charset val="136"/>
      </rPr>
      <t/>
    </r>
    <phoneticPr fontId="3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</si>
  <si>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rFont val="新細明體"/>
        <family val="1"/>
        <charset val="136"/>
      </rPr>
      <t/>
    </r>
    <phoneticPr fontId="3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</si>
  <si>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3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</si>
  <si>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3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</si>
  <si>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3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</si>
  <si>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3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</si>
  <si>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3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</si>
  <si>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</si>
  <si>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  <phoneticPr fontId="3" type="noConversion"/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</si>
  <si>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</si>
  <si>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2.</t>
    </r>
    <r>
      <rPr>
        <sz val="9"/>
        <rFont val="新細明體"/>
        <family val="1"/>
        <charset val="136"/>
      </rPr>
      <t>全民健康保險於</t>
    </r>
    <r>
      <rPr>
        <sz val="9"/>
        <rFont val="Times New Roman"/>
        <family val="1"/>
      </rPr>
      <t>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3</t>
    </r>
    <r>
      <rPr>
        <sz val="9"/>
        <rFont val="新細明體"/>
        <family val="1"/>
        <charset val="136"/>
      </rPr>
      <t>月開辦，本表「健保開辦前醫療給付」係指健保開辦前之醫療給付案件，由勞保局逐年核付清理之統計數據。</t>
    </r>
    <phoneticPr fontId="3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</si>
  <si>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3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</si>
  <si>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3" type="noConversion"/>
  </si>
  <si>
    <t>…</t>
    <phoneticPr fontId="3" type="noConversion"/>
  </si>
  <si>
    <r>
      <rPr>
        <sz val="9"/>
        <rFont val="新細明體"/>
        <family val="1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新細明體"/>
        <family val="1"/>
        <charset val="136"/>
      </rPr>
      <t>住院給付</t>
    </r>
    <r>
      <rPr>
        <sz val="9"/>
        <rFont val="Times New Roman"/>
        <family val="1"/>
      </rPr>
      <t>45</t>
    </r>
    <r>
      <rPr>
        <sz val="9"/>
        <rFont val="新細明體"/>
        <family val="1"/>
        <charset val="136"/>
      </rPr>
      <t>年開辦，</t>
    </r>
    <r>
      <rPr>
        <sz val="9"/>
        <rFont val="Times New Roman"/>
        <family val="1"/>
      </rPr>
      <t>49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月始有職災、普通分類；門診給付</t>
    </r>
    <r>
      <rPr>
        <sz val="9"/>
        <rFont val="Times New Roman"/>
        <family val="1"/>
      </rPr>
      <t>59</t>
    </r>
    <r>
      <rPr>
        <sz val="9"/>
        <rFont val="新細明體"/>
        <family val="1"/>
        <charset val="136"/>
      </rPr>
      <t>年開辦，</t>
    </r>
    <r>
      <rPr>
        <sz val="9"/>
        <rFont val="Times New Roman"/>
        <family val="1"/>
      </rPr>
      <t>69</t>
    </r>
    <r>
      <rPr>
        <sz val="9"/>
        <rFont val="新細明體"/>
        <family val="1"/>
        <charset val="136"/>
      </rPr>
      <t>年始有職災、普通分類。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</si>
  <si>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5.</t>
    </r>
    <r>
      <rPr>
        <sz val="9"/>
        <rFont val="新細明體"/>
        <family val="1"/>
        <charset val="136"/>
      </rPr>
      <t>差額金係指被保險人於勞保年金開辦前有保險年資，退保後領取失能年金或老年年金期間死亡者，遺屬選擇一次請領失能給付或老年給付，扣除已領年金給付總額之差額。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</si>
  <si>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6.</t>
    </r>
    <r>
      <rPr>
        <sz val="9"/>
        <rFont val="新細明體"/>
        <family val="1"/>
        <charset val="136"/>
      </rPr>
      <t>國併勞年金給付係指國保被保險人請領國保身障年金，具有勞保年資者，依勞保給付標準由勞保支應之資料。</t>
    </r>
    <phoneticPr fontId="3" type="noConversion"/>
  </si>
  <si>
    <r>
      <rPr>
        <sz val="9"/>
        <rFont val="新細明體"/>
        <family val="1"/>
        <charset val="136"/>
      </rPr>
      <t>　　　核付人數之年度合計值採年底數，核付金額採全年累計。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</si>
  <si>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4.98</t>
    </r>
    <r>
      <rPr>
        <sz val="9"/>
        <rFont val="新細明體"/>
        <family val="1"/>
        <charset val="136"/>
      </rPr>
      <t>年開辦勞保年金，本表失能給付、老年給付、死亡給付分別含失能年金、老年年金、遺屬年金；一次給付核付件數及金額之年度合計值採全年累計方式，年金給付</t>
    </r>
    <phoneticPr fontId="3" type="noConversion"/>
  </si>
  <si>
    <r>
      <rPr>
        <sz val="10"/>
        <rFont val="新細明體"/>
        <family val="1"/>
        <charset val="136"/>
      </rPr>
      <t xml:space="preserve">失蹤津貼
</t>
    </r>
    <r>
      <rPr>
        <sz val="9"/>
        <rFont val="Times New Roman"/>
        <family val="1"/>
      </rPr>
      <t>(921</t>
    </r>
    <r>
      <rPr>
        <sz val="9"/>
        <rFont val="新細明體"/>
        <family val="1"/>
        <charset val="136"/>
      </rPr>
      <t>震災</t>
    </r>
    <r>
      <rPr>
        <sz val="9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</si>
  <si>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單位：件、人、新台幣元</t>
    </r>
    <phoneticPr fontId="3" type="noConversion"/>
  </si>
  <si>
    <r>
      <rPr>
        <sz val="10"/>
        <rFont val="新細明體"/>
        <family val="1"/>
        <charset val="136"/>
      </rPr>
      <t>總計</t>
    </r>
    <phoneticPr fontId="3" type="noConversion"/>
  </si>
  <si>
    <r>
      <rPr>
        <sz val="10"/>
        <rFont val="新細明體"/>
        <family val="1"/>
        <charset val="136"/>
      </rPr>
      <t>醫</t>
    </r>
    <r>
      <rPr>
        <sz val="10"/>
        <rFont val="Times New Roman"/>
        <family val="1"/>
      </rPr>
      <t xml:space="preserve">                                     </t>
    </r>
    <r>
      <rPr>
        <sz val="10"/>
        <rFont val="新細明體"/>
        <family val="1"/>
        <charset val="136"/>
      </rPr>
      <t>療</t>
    </r>
    <r>
      <rPr>
        <sz val="10"/>
        <rFont val="Times New Roman"/>
        <family val="1"/>
      </rPr>
      <t xml:space="preserve"> 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</si>
  <si>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合計</t>
    </r>
    <phoneticPr fontId="3" type="noConversion"/>
  </si>
  <si>
    <r>
      <rPr>
        <sz val="10"/>
        <rFont val="新細明體"/>
        <family val="1"/>
        <charset val="136"/>
      </rPr>
      <t>失能一次金</t>
    </r>
    <phoneticPr fontId="3" type="noConversion"/>
  </si>
  <si>
    <r>
      <rPr>
        <sz val="10"/>
        <rFont val="新細明體"/>
        <family val="1"/>
        <charset val="136"/>
      </rPr>
      <t>失能差額金</t>
    </r>
    <phoneticPr fontId="3" type="noConversion"/>
  </si>
  <si>
    <r>
      <rPr>
        <sz val="10"/>
        <rFont val="新細明體"/>
        <family val="1"/>
        <charset val="136"/>
      </rPr>
      <t>本人死亡一次金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</si>
  <si>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3.88</t>
    </r>
    <r>
      <rPr>
        <sz val="9"/>
        <rFont val="新細明體"/>
        <family val="1"/>
        <charset val="136"/>
      </rPr>
      <t>年開辦失業給付，</t>
    </r>
    <r>
      <rPr>
        <sz val="9"/>
        <rFont val="Times New Roman"/>
        <family val="1"/>
      </rPr>
      <t>92</t>
    </r>
    <r>
      <rPr>
        <sz val="9"/>
        <rFont val="新細明體"/>
        <family val="1"/>
        <charset val="136"/>
      </rPr>
      <t>年起改列就業保險給付項目。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</si>
  <si>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39-114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</si>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</sst>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_ "/>
    <numFmt numFmtId="177" formatCode="#,##0;\-\ #,###;&quot;-&quot;;_-@"/>
  </numFmts>
  <fonts count="1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sz val="9"/>
      <name val="Times New Roman"/>
      <family val="1"/>
    </font>
    <font>
      <sz val="1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7" fontId="9" fillId="0" borderId="0" xfId="1" applyNumberFormat="1" applyFont="1" applyFill="1" applyBorder="1" applyAlignment="1">
      <alignment horizontal="right" vertical="center" wrapText="1"/>
    </xf>
    <xf numFmtId="177" fontId="9" fillId="0" borderId="5" xfId="1" applyNumberFormat="1" applyFont="1" applyFill="1" applyBorder="1" applyAlignment="1">
      <alignment horizontal="right" vertical="center" wrapText="1"/>
    </xf>
    <xf numFmtId="177" fontId="9" fillId="0" borderId="7" xfId="1" applyNumberFormat="1" applyFont="1" applyFill="1" applyBorder="1" applyAlignment="1">
      <alignment horizontal="right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177" fontId="9" fillId="0" borderId="8" xfId="1" applyNumberFormat="1" applyFont="1" applyFill="1" applyBorder="1" applyAlignment="1">
      <alignment horizontal="right" vertical="center" wrapText="1"/>
    </xf>
    <xf numFmtId="177" fontId="9" fillId="0" borderId="5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177" fontId="9" fillId="0" borderId="9" xfId="1" applyNumberFormat="1" applyFont="1" applyFill="1" applyBorder="1" applyAlignment="1">
      <alignment horizontal="right" vertical="center" wrapText="1"/>
    </xf>
    <xf numFmtId="177" fontId="9" fillId="0" borderId="21" xfId="1" applyNumberFormat="1" applyFont="1" applyFill="1" applyBorder="1" applyAlignment="1">
      <alignment horizontal="right" vertical="center" wrapText="1"/>
    </xf>
    <xf numFmtId="177" fontId="9" fillId="0" borderId="23" xfId="1" applyNumberFormat="1" applyFont="1" applyFill="1" applyBorder="1" applyAlignment="1">
      <alignment horizontal="right" vertical="center" wrapText="1"/>
    </xf>
    <xf numFmtId="177" fontId="9" fillId="0" borderId="10" xfId="1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right" vertical="center" wrapText="1"/>
    </xf>
    <xf numFmtId="177" fontId="9" fillId="0" borderId="5" xfId="0" applyNumberFormat="1" applyFont="1" applyBorder="1" applyAlignment="1">
      <alignment horizontal="right" vertical="center" wrapText="1"/>
    </xf>
    <xf numFmtId="0" fontId="9" fillId="0" borderId="22" xfId="0" applyFont="1" applyBorder="1" applyAlignment="1">
      <alignment horizontal="center" vertical="center" wrapText="1"/>
    </xf>
    <xf numFmtId="177" fontId="9" fillId="0" borderId="10" xfId="1" applyNumberFormat="1" applyFont="1" applyBorder="1" applyAlignment="1">
      <alignment horizontal="right" vertical="center" wrapText="1"/>
    </xf>
    <xf numFmtId="177" fontId="9" fillId="0" borderId="0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>
      <alignment vertical="center"/>
    </xf>
    <xf numFmtId="0" fontId="9" fillId="0" borderId="19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distributed" wrapText="1"/>
    </xf>
    <xf numFmtId="0" fontId="9" fillId="0" borderId="5" xfId="0" applyFont="1" applyBorder="1" applyAlignment="1">
      <alignment horizontal="center" vertical="distributed" wrapText="1"/>
    </xf>
    <xf numFmtId="0" fontId="9" fillId="0" borderId="12" xfId="0" applyFont="1" applyBorder="1" applyAlignment="1">
      <alignment horizontal="center" vertical="distributed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0000CC"/>
      <color rgb="FF004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0"/>
  <sheetViews>
    <sheetView tabSelected="1" view="pageBreakPreview" zoomScaleNormal="100" zoomScaleSheetLayoutView="100" workbookViewId="0">
      <pane xSplit="3" ySplit="7" topLeftCell="D67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" defaultRowHeight="15.75"/>
  <cols>
    <col min="1" max="1" width="11.125" style="9" customWidth="1"/>
    <col min="2" max="2" width="12.5" style="10" customWidth="1"/>
    <col min="3" max="3" width="17.875" style="10" customWidth="1"/>
    <col min="4" max="4" width="11.5" style="10" customWidth="1"/>
    <col min="5" max="5" width="17.875" style="10" customWidth="1"/>
    <col min="6" max="6" width="10.5" style="9" customWidth="1"/>
    <col min="7" max="7" width="16.75" style="9" customWidth="1"/>
    <col min="8" max="8" width="10.5" style="9" customWidth="1"/>
    <col min="9" max="9" width="16.75" style="9" customWidth="1"/>
    <col min="10" max="10" width="9.125" style="9" customWidth="1"/>
    <col min="11" max="11" width="15.375" style="9" customWidth="1"/>
    <col min="12" max="12" width="9.125" style="9" customWidth="1"/>
    <col min="13" max="13" width="15.375" style="9" customWidth="1"/>
    <col min="14" max="14" width="7.75" style="9" customWidth="1"/>
    <col min="15" max="15" width="12.5" style="9" customWidth="1"/>
    <col min="16" max="16" width="9.5" style="9" customWidth="1"/>
    <col min="17" max="17" width="13.125" style="9" customWidth="1"/>
    <col min="18" max="18" width="9.5" style="9" customWidth="1"/>
    <col min="19" max="19" width="12.5" style="9" customWidth="1"/>
    <col min="20" max="20" width="10.125" style="9" customWidth="1"/>
    <col min="21" max="21" width="14.25" style="9" customWidth="1"/>
    <col min="22" max="22" width="10.125" style="9" customWidth="1"/>
    <col min="23" max="23" width="14.25" style="9" customWidth="1"/>
    <col min="24" max="24" width="8.25" style="9" customWidth="1"/>
    <col min="25" max="25" width="12.625" style="9" customWidth="1"/>
    <col min="26" max="26" width="7.5" style="9" customWidth="1"/>
    <col min="27" max="27" width="12.625" style="9" customWidth="1"/>
    <col min="28" max="28" width="9.875" style="9" customWidth="1"/>
    <col min="29" max="29" width="14.25" style="9" customWidth="1"/>
    <col min="30" max="30" width="8.5" style="9" customWidth="1"/>
    <col min="31" max="31" width="13.125" style="9" customWidth="1"/>
    <col min="32" max="32" width="8.5" style="9" customWidth="1"/>
    <col min="33" max="33" width="13.125" style="9" customWidth="1"/>
    <col min="34" max="34" width="8.25" style="9" customWidth="1"/>
    <col min="35" max="35" width="13.125" style="9" customWidth="1"/>
    <col min="36" max="36" width="5.75" style="9" customWidth="1"/>
    <col min="37" max="37" width="7.125" style="9" customWidth="1"/>
    <col min="38" max="38" width="8.5" style="9" customWidth="1"/>
    <col min="39" max="39" width="11.625" style="9" customWidth="1"/>
    <col min="40" max="40" width="8.5" style="9" customWidth="1"/>
    <col min="41" max="41" width="13.125" style="9" customWidth="1"/>
    <col min="42" max="42" width="13.75" style="10" customWidth="1"/>
    <col min="43" max="43" width="16.75" style="10" customWidth="1"/>
    <col min="44" max="44" width="13.75" style="9" customWidth="1"/>
    <col min="45" max="45" width="16.75" style="9" customWidth="1"/>
    <col min="46" max="46" width="13.75" style="9" customWidth="1"/>
    <col min="47" max="47" width="16.75" style="9" customWidth="1"/>
    <col min="48" max="16384" width="9" style="9"/>
  </cols>
  <sheetData>
    <row r="1" spans="1:47" s="15" customFormat="1" ht="16.5">
      <c r="A1" s="43" t="s">
        <v>4</v>
      </c>
      <c r="B1" s="43"/>
      <c r="C1" s="43"/>
      <c r="D1" s="43"/>
      <c r="E1" s="43"/>
      <c r="F1" s="43"/>
      <c r="G1" s="43"/>
      <c r="H1" s="43"/>
      <c r="I1" s="43"/>
      <c r="J1" s="43" t="s">
        <v>5</v>
      </c>
      <c r="K1" s="44"/>
      <c r="L1" s="44"/>
      <c r="M1" s="44"/>
      <c r="N1" s="44"/>
      <c r="O1" s="44"/>
      <c r="P1" s="44"/>
      <c r="Q1" s="44"/>
      <c r="R1" s="44"/>
      <c r="S1" s="30"/>
      <c r="T1" s="43" t="s">
        <v>6</v>
      </c>
      <c r="U1" s="44"/>
      <c r="V1" s="44"/>
      <c r="W1" s="44"/>
      <c r="X1" s="44"/>
      <c r="Y1" s="44"/>
      <c r="Z1" s="44"/>
      <c r="AA1" s="44"/>
      <c r="AB1" s="44"/>
      <c r="AC1" s="30"/>
      <c r="AD1" s="43" t="s">
        <v>7</v>
      </c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30"/>
      <c r="AP1" s="43" t="s">
        <v>8</v>
      </c>
      <c r="AQ1" s="44"/>
      <c r="AR1" s="44"/>
      <c r="AS1" s="44"/>
      <c r="AT1" s="44"/>
      <c r="AU1" s="30"/>
    </row>
    <row r="2" spans="1:47" s="17" customFormat="1" ht="7.9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</row>
    <row r="3" spans="1:47" s="36" customFormat="1" ht="15" thickBot="1">
      <c r="B3" s="37"/>
      <c r="C3" s="37"/>
      <c r="E3" s="42" t="s">
        <v>120</v>
      </c>
      <c r="F3" s="37"/>
      <c r="G3" s="37"/>
      <c r="H3" s="37"/>
      <c r="I3" s="38" t="s">
        <v>112</v>
      </c>
      <c r="J3" s="37"/>
      <c r="K3" s="37"/>
      <c r="L3" s="37"/>
      <c r="M3" s="37"/>
      <c r="N3" s="38" t="str">
        <f>E3</f>
        <v>中華民國39-114年</v>
      </c>
      <c r="O3" s="37"/>
      <c r="P3" s="37"/>
      <c r="Q3" s="37"/>
      <c r="R3" s="37"/>
      <c r="S3" s="38" t="str">
        <f>I3</f>
        <v>單位：件、人、新台幣元</v>
      </c>
      <c r="T3" s="37"/>
      <c r="U3" s="37"/>
      <c r="V3" s="37"/>
      <c r="W3" s="37"/>
      <c r="X3" s="38" t="str">
        <f>E3</f>
        <v>中華民國39-114年</v>
      </c>
      <c r="Y3" s="37"/>
      <c r="Z3" s="37"/>
      <c r="AA3" s="37"/>
      <c r="AB3" s="37"/>
      <c r="AC3" s="38" t="str">
        <f>I3</f>
        <v>單位：件、人、新台幣元</v>
      </c>
      <c r="AD3" s="37"/>
      <c r="AE3" s="37"/>
      <c r="AF3" s="37"/>
      <c r="AG3" s="37"/>
      <c r="AH3" s="39" t="str">
        <f>E3</f>
        <v>中華民國39-114年</v>
      </c>
      <c r="AJ3" s="37"/>
      <c r="AK3" s="37"/>
      <c r="AL3" s="37"/>
      <c r="AM3" s="37"/>
      <c r="AN3" s="37"/>
      <c r="AO3" s="38" t="str">
        <f>I3</f>
        <v>單位：件、人、新台幣元</v>
      </c>
      <c r="AP3" s="37"/>
      <c r="AQ3" s="37"/>
      <c r="AR3" s="37" t="str">
        <f>E3</f>
        <v>中華民國39-114年</v>
      </c>
      <c r="AS3" s="37"/>
      <c r="AT3" s="37"/>
      <c r="AU3" s="38" t="str">
        <f>I3</f>
        <v>單位：件、人、新台幣元</v>
      </c>
    </row>
    <row r="4" spans="1:47" s="18" customFormat="1" ht="14.45" customHeight="1">
      <c r="A4" s="57" t="s">
        <v>9</v>
      </c>
      <c r="B4" s="62" t="s">
        <v>113</v>
      </c>
      <c r="C4" s="63"/>
      <c r="D4" s="52" t="s">
        <v>10</v>
      </c>
      <c r="E4" s="53"/>
      <c r="F4" s="53"/>
      <c r="G4" s="53"/>
      <c r="H4" s="56"/>
      <c r="I4" s="56"/>
      <c r="J4" s="53" t="s">
        <v>11</v>
      </c>
      <c r="K4" s="53"/>
      <c r="L4" s="53"/>
      <c r="M4" s="53"/>
      <c r="N4" s="53"/>
      <c r="O4" s="53"/>
      <c r="P4" s="53"/>
      <c r="Q4" s="53"/>
      <c r="R4" s="53"/>
      <c r="S4" s="53"/>
      <c r="T4" s="53" t="s">
        <v>11</v>
      </c>
      <c r="U4" s="53"/>
      <c r="V4" s="53"/>
      <c r="W4" s="53"/>
      <c r="X4" s="53"/>
      <c r="Y4" s="53"/>
      <c r="Z4" s="53"/>
      <c r="AA4" s="53"/>
      <c r="AB4" s="53"/>
      <c r="AC4" s="53"/>
      <c r="AD4" s="53" t="s">
        <v>11</v>
      </c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61"/>
      <c r="AP4" s="52" t="s">
        <v>114</v>
      </c>
      <c r="AQ4" s="53"/>
      <c r="AR4" s="53"/>
      <c r="AS4" s="53"/>
      <c r="AT4" s="53"/>
      <c r="AU4" s="53"/>
    </row>
    <row r="5" spans="1:47" s="18" customFormat="1" ht="14.45" customHeight="1">
      <c r="A5" s="58"/>
      <c r="B5" s="64"/>
      <c r="C5" s="65"/>
      <c r="D5" s="48" t="s">
        <v>115</v>
      </c>
      <c r="E5" s="49"/>
      <c r="F5" s="48" t="s">
        <v>12</v>
      </c>
      <c r="G5" s="49"/>
      <c r="H5" s="48" t="s">
        <v>13</v>
      </c>
      <c r="I5" s="49"/>
      <c r="J5" s="66" t="s">
        <v>14</v>
      </c>
      <c r="K5" s="67"/>
      <c r="L5" s="67"/>
      <c r="M5" s="67"/>
      <c r="N5" s="67"/>
      <c r="O5" s="67"/>
      <c r="P5" s="67"/>
      <c r="Q5" s="67"/>
      <c r="R5" s="67"/>
      <c r="S5" s="68"/>
      <c r="T5" s="50" t="s">
        <v>15</v>
      </c>
      <c r="U5" s="60"/>
      <c r="V5" s="60"/>
      <c r="W5" s="60"/>
      <c r="X5" s="60"/>
      <c r="Y5" s="60"/>
      <c r="Z5" s="60"/>
      <c r="AA5" s="60"/>
      <c r="AB5" s="60"/>
      <c r="AC5" s="51"/>
      <c r="AD5" s="45" t="s">
        <v>16</v>
      </c>
      <c r="AE5" s="47"/>
      <c r="AF5" s="47"/>
      <c r="AG5" s="47"/>
      <c r="AH5" s="47"/>
      <c r="AI5" s="47"/>
      <c r="AJ5" s="47"/>
      <c r="AK5" s="47"/>
      <c r="AL5" s="47"/>
      <c r="AM5" s="46"/>
      <c r="AN5" s="48" t="s">
        <v>17</v>
      </c>
      <c r="AO5" s="49"/>
      <c r="AP5" s="54" t="s">
        <v>18</v>
      </c>
      <c r="AQ5" s="55"/>
      <c r="AR5" s="55"/>
      <c r="AS5" s="55"/>
      <c r="AT5" s="55"/>
      <c r="AU5" s="55"/>
    </row>
    <row r="6" spans="1:47" s="18" customFormat="1" ht="24" customHeight="1">
      <c r="A6" s="58"/>
      <c r="B6" s="50"/>
      <c r="C6" s="51"/>
      <c r="D6" s="50"/>
      <c r="E6" s="51"/>
      <c r="F6" s="50"/>
      <c r="G6" s="51"/>
      <c r="H6" s="50"/>
      <c r="I6" s="51"/>
      <c r="J6" s="45" t="s">
        <v>19</v>
      </c>
      <c r="K6" s="46"/>
      <c r="L6" s="45" t="s">
        <v>116</v>
      </c>
      <c r="M6" s="46"/>
      <c r="N6" s="45" t="s">
        <v>117</v>
      </c>
      <c r="O6" s="46"/>
      <c r="P6" s="45" t="s">
        <v>20</v>
      </c>
      <c r="Q6" s="46"/>
      <c r="R6" s="45" t="s">
        <v>21</v>
      </c>
      <c r="S6" s="46"/>
      <c r="T6" s="45" t="s">
        <v>19</v>
      </c>
      <c r="U6" s="46"/>
      <c r="V6" s="45" t="s">
        <v>22</v>
      </c>
      <c r="W6" s="46"/>
      <c r="X6" s="45" t="s">
        <v>23</v>
      </c>
      <c r="Y6" s="46"/>
      <c r="Z6" s="45" t="s">
        <v>24</v>
      </c>
      <c r="AA6" s="46"/>
      <c r="AB6" s="45" t="s">
        <v>25</v>
      </c>
      <c r="AC6" s="46"/>
      <c r="AD6" s="45" t="s">
        <v>19</v>
      </c>
      <c r="AE6" s="46"/>
      <c r="AF6" s="45" t="s">
        <v>26</v>
      </c>
      <c r="AG6" s="46"/>
      <c r="AH6" s="45" t="s">
        <v>118</v>
      </c>
      <c r="AI6" s="46"/>
      <c r="AJ6" s="45" t="s">
        <v>111</v>
      </c>
      <c r="AK6" s="46"/>
      <c r="AL6" s="45" t="s">
        <v>27</v>
      </c>
      <c r="AM6" s="46"/>
      <c r="AN6" s="50"/>
      <c r="AO6" s="51"/>
      <c r="AP6" s="45" t="s">
        <v>115</v>
      </c>
      <c r="AQ6" s="46"/>
      <c r="AR6" s="45" t="s">
        <v>0</v>
      </c>
      <c r="AS6" s="46"/>
      <c r="AT6" s="45" t="s">
        <v>28</v>
      </c>
      <c r="AU6" s="47"/>
    </row>
    <row r="7" spans="1:47" s="18" customFormat="1" ht="28.5">
      <c r="A7" s="59"/>
      <c r="B7" s="19" t="s">
        <v>1</v>
      </c>
      <c r="C7" s="19" t="s">
        <v>2</v>
      </c>
      <c r="D7" s="19" t="s">
        <v>1</v>
      </c>
      <c r="E7" s="19" t="s">
        <v>2</v>
      </c>
      <c r="F7" s="19" t="s">
        <v>1</v>
      </c>
      <c r="G7" s="19" t="s">
        <v>2</v>
      </c>
      <c r="H7" s="19" t="s">
        <v>1</v>
      </c>
      <c r="I7" s="19" t="s">
        <v>2</v>
      </c>
      <c r="J7" s="19" t="s">
        <v>1</v>
      </c>
      <c r="K7" s="19" t="s">
        <v>2</v>
      </c>
      <c r="L7" s="31" t="s">
        <v>1</v>
      </c>
      <c r="M7" s="19" t="s">
        <v>2</v>
      </c>
      <c r="N7" s="19" t="s">
        <v>1</v>
      </c>
      <c r="O7" s="19" t="s">
        <v>2</v>
      </c>
      <c r="P7" s="19" t="s">
        <v>3</v>
      </c>
      <c r="Q7" s="19" t="s">
        <v>2</v>
      </c>
      <c r="R7" s="19" t="s">
        <v>3</v>
      </c>
      <c r="S7" s="19" t="s">
        <v>2</v>
      </c>
      <c r="T7" s="19" t="s">
        <v>1</v>
      </c>
      <c r="U7" s="19" t="s">
        <v>2</v>
      </c>
      <c r="V7" s="19" t="s">
        <v>1</v>
      </c>
      <c r="W7" s="19" t="s">
        <v>2</v>
      </c>
      <c r="X7" s="31" t="s">
        <v>1</v>
      </c>
      <c r="Y7" s="19" t="s">
        <v>2</v>
      </c>
      <c r="Z7" s="31" t="s">
        <v>1</v>
      </c>
      <c r="AA7" s="19" t="s">
        <v>2</v>
      </c>
      <c r="AB7" s="19" t="s">
        <v>3</v>
      </c>
      <c r="AC7" s="19" t="s">
        <v>2</v>
      </c>
      <c r="AD7" s="19" t="s">
        <v>1</v>
      </c>
      <c r="AE7" s="19" t="s">
        <v>2</v>
      </c>
      <c r="AF7" s="19" t="s">
        <v>1</v>
      </c>
      <c r="AG7" s="19" t="s">
        <v>2</v>
      </c>
      <c r="AH7" s="19" t="s">
        <v>1</v>
      </c>
      <c r="AI7" s="19" t="s">
        <v>2</v>
      </c>
      <c r="AJ7" s="19" t="s">
        <v>1</v>
      </c>
      <c r="AK7" s="19" t="s">
        <v>2</v>
      </c>
      <c r="AL7" s="19" t="s">
        <v>3</v>
      </c>
      <c r="AM7" s="19" t="s">
        <v>2</v>
      </c>
      <c r="AN7" s="19" t="s">
        <v>1</v>
      </c>
      <c r="AO7" s="19" t="s">
        <v>2</v>
      </c>
      <c r="AP7" s="19" t="s">
        <v>1</v>
      </c>
      <c r="AQ7" s="19" t="s">
        <v>2</v>
      </c>
      <c r="AR7" s="19" t="s">
        <v>1</v>
      </c>
      <c r="AS7" s="19" t="s">
        <v>2</v>
      </c>
      <c r="AT7" s="19" t="s">
        <v>1</v>
      </c>
      <c r="AU7" s="32" t="s">
        <v>2</v>
      </c>
    </row>
    <row r="8" spans="1:47" s="20" customFormat="1" ht="14.45" customHeight="1">
      <c r="A8" s="35" t="s">
        <v>29</v>
      </c>
      <c r="B8" s="3">
        <f t="shared" ref="B8:C38" si="0">D8+AP8</f>
        <v>4197</v>
      </c>
      <c r="C8" s="1">
        <f t="shared" si="0"/>
        <v>1079395.7999999998</v>
      </c>
      <c r="D8" s="1">
        <f t="shared" ref="D8:E39" si="1">F8+H8+J8+T8+AD8</f>
        <v>4197</v>
      </c>
      <c r="E8" s="1">
        <f t="shared" si="1"/>
        <v>1079395.7999999998</v>
      </c>
      <c r="F8" s="21">
        <v>1391</v>
      </c>
      <c r="G8" s="21">
        <v>247006.52</v>
      </c>
      <c r="H8" s="1">
        <v>42</v>
      </c>
      <c r="I8" s="1">
        <v>1820.7</v>
      </c>
      <c r="J8" s="1">
        <f t="shared" ref="J8:K38" si="2">L8+N8+P8+R8</f>
        <v>6</v>
      </c>
      <c r="K8" s="1">
        <f t="shared" si="2"/>
        <v>8682.4</v>
      </c>
      <c r="L8" s="1">
        <v>6</v>
      </c>
      <c r="M8" s="1">
        <v>8682.4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f t="shared" ref="T8:U38" si="3">V8+X8+Z8+AB8</f>
        <v>0</v>
      </c>
      <c r="U8" s="1">
        <f t="shared" si="3"/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f t="shared" ref="AD8:AE38" si="4">AF8+AH8+AJ8+AL8</f>
        <v>2758</v>
      </c>
      <c r="AE8" s="1">
        <f t="shared" si="4"/>
        <v>821886.17999999993</v>
      </c>
      <c r="AF8" s="1">
        <v>2445</v>
      </c>
      <c r="AG8" s="1">
        <v>349671.55</v>
      </c>
      <c r="AH8" s="1">
        <v>313</v>
      </c>
      <c r="AI8" s="1">
        <v>472214.63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f t="shared" ref="AP8:AQ38" si="5">AR8+AT8</f>
        <v>0</v>
      </c>
      <c r="AQ8" s="1">
        <f t="shared" si="5"/>
        <v>0</v>
      </c>
      <c r="AR8" s="1">
        <v>0</v>
      </c>
      <c r="AS8" s="1">
        <v>0</v>
      </c>
      <c r="AT8" s="1">
        <v>0</v>
      </c>
      <c r="AU8" s="1">
        <v>0</v>
      </c>
    </row>
    <row r="9" spans="1:47" s="20" customFormat="1" ht="14.45" customHeight="1">
      <c r="A9" s="35" t="s">
        <v>30</v>
      </c>
      <c r="B9" s="6">
        <f t="shared" si="0"/>
        <v>8361</v>
      </c>
      <c r="C9" s="2">
        <f t="shared" si="0"/>
        <v>2784350.3</v>
      </c>
      <c r="D9" s="2">
        <f t="shared" si="1"/>
        <v>8361</v>
      </c>
      <c r="E9" s="2">
        <f t="shared" si="1"/>
        <v>2784350.3</v>
      </c>
      <c r="F9" s="22">
        <v>3095</v>
      </c>
      <c r="G9" s="22">
        <v>689677.7</v>
      </c>
      <c r="H9" s="2">
        <v>71</v>
      </c>
      <c r="I9" s="2">
        <v>6005.3</v>
      </c>
      <c r="J9" s="2">
        <f t="shared" si="2"/>
        <v>10</v>
      </c>
      <c r="K9" s="2">
        <f t="shared" si="2"/>
        <v>10655.94</v>
      </c>
      <c r="L9" s="2">
        <v>10</v>
      </c>
      <c r="M9" s="2">
        <v>10655.94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f t="shared" si="3"/>
        <v>40</v>
      </c>
      <c r="U9" s="2">
        <f t="shared" si="3"/>
        <v>7046.3</v>
      </c>
      <c r="V9" s="2">
        <v>40</v>
      </c>
      <c r="W9" s="2">
        <v>7046.3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f t="shared" si="4"/>
        <v>5145</v>
      </c>
      <c r="AE9" s="2">
        <f t="shared" si="4"/>
        <v>2070965.06</v>
      </c>
      <c r="AF9" s="2">
        <v>4569</v>
      </c>
      <c r="AG9" s="2">
        <v>851851.56</v>
      </c>
      <c r="AH9" s="2">
        <v>576</v>
      </c>
      <c r="AI9" s="2">
        <v>1219113.5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f t="shared" si="5"/>
        <v>0</v>
      </c>
      <c r="AQ9" s="2">
        <f t="shared" si="5"/>
        <v>0</v>
      </c>
      <c r="AR9" s="2">
        <v>0</v>
      </c>
      <c r="AS9" s="2">
        <v>0</v>
      </c>
      <c r="AT9" s="7">
        <v>0</v>
      </c>
      <c r="AU9" s="7">
        <v>0</v>
      </c>
    </row>
    <row r="10" spans="1:47" s="20" customFormat="1" ht="14.45" customHeight="1">
      <c r="A10" s="33" t="s">
        <v>31</v>
      </c>
      <c r="B10" s="3">
        <f t="shared" si="0"/>
        <v>9576</v>
      </c>
      <c r="C10" s="1">
        <f t="shared" si="0"/>
        <v>4566602.95</v>
      </c>
      <c r="D10" s="1">
        <f t="shared" si="1"/>
        <v>9576</v>
      </c>
      <c r="E10" s="1">
        <f t="shared" si="1"/>
        <v>4566602.95</v>
      </c>
      <c r="F10" s="21">
        <v>3922</v>
      </c>
      <c r="G10" s="21">
        <v>1279206.76</v>
      </c>
      <c r="H10" s="1">
        <v>59</v>
      </c>
      <c r="I10" s="1">
        <v>7292.81</v>
      </c>
      <c r="J10" s="1">
        <f t="shared" si="2"/>
        <v>50</v>
      </c>
      <c r="K10" s="1">
        <f t="shared" si="2"/>
        <v>32904.639999999999</v>
      </c>
      <c r="L10" s="1">
        <v>50</v>
      </c>
      <c r="M10" s="1">
        <v>32904.639999999999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f t="shared" si="3"/>
        <v>98</v>
      </c>
      <c r="U10" s="1">
        <f t="shared" si="3"/>
        <v>40092.22</v>
      </c>
      <c r="V10" s="1">
        <v>98</v>
      </c>
      <c r="W10" s="1">
        <v>40092.22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f t="shared" si="4"/>
        <v>5447</v>
      </c>
      <c r="AE10" s="1">
        <f t="shared" si="4"/>
        <v>3207106.52</v>
      </c>
      <c r="AF10" s="1">
        <v>4815</v>
      </c>
      <c r="AG10" s="1">
        <v>1181427.33</v>
      </c>
      <c r="AH10" s="1">
        <v>632</v>
      </c>
      <c r="AI10" s="1">
        <v>2025679.19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f t="shared" si="5"/>
        <v>0</v>
      </c>
      <c r="AQ10" s="1">
        <f t="shared" si="5"/>
        <v>0</v>
      </c>
      <c r="AR10" s="1">
        <v>0</v>
      </c>
      <c r="AS10" s="1">
        <v>0</v>
      </c>
      <c r="AT10" s="8">
        <v>0</v>
      </c>
      <c r="AU10" s="8">
        <v>0</v>
      </c>
    </row>
    <row r="11" spans="1:47" s="20" customFormat="1" ht="14.45" customHeight="1">
      <c r="A11" s="35" t="s">
        <v>32</v>
      </c>
      <c r="B11" s="3">
        <f t="shared" si="0"/>
        <v>34554</v>
      </c>
      <c r="C11" s="1">
        <f t="shared" si="0"/>
        <v>9223768.7199999988</v>
      </c>
      <c r="D11" s="1">
        <f t="shared" si="1"/>
        <v>34554</v>
      </c>
      <c r="E11" s="1">
        <f t="shared" si="1"/>
        <v>9223768.7199999988</v>
      </c>
      <c r="F11" s="21">
        <v>27070</v>
      </c>
      <c r="G11" s="21">
        <v>3862116.63</v>
      </c>
      <c r="H11" s="1">
        <v>128</v>
      </c>
      <c r="I11" s="1">
        <v>19571.419999999998</v>
      </c>
      <c r="J11" s="1">
        <f t="shared" si="2"/>
        <v>4</v>
      </c>
      <c r="K11" s="1">
        <f t="shared" si="2"/>
        <v>15690</v>
      </c>
      <c r="L11" s="1">
        <v>4</v>
      </c>
      <c r="M11" s="1">
        <v>15690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f t="shared" si="3"/>
        <v>160</v>
      </c>
      <c r="U11" s="1">
        <f t="shared" si="3"/>
        <v>107308.76</v>
      </c>
      <c r="V11" s="1">
        <v>160</v>
      </c>
      <c r="W11" s="1">
        <v>107308.76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f t="shared" si="4"/>
        <v>7192</v>
      </c>
      <c r="AE11" s="1">
        <f t="shared" si="4"/>
        <v>5219081.91</v>
      </c>
      <c r="AF11" s="1">
        <v>6387</v>
      </c>
      <c r="AG11" s="1">
        <v>1834341.86</v>
      </c>
      <c r="AH11" s="1">
        <v>805</v>
      </c>
      <c r="AI11" s="1">
        <v>3384740.05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f t="shared" si="5"/>
        <v>0</v>
      </c>
      <c r="AQ11" s="1">
        <f t="shared" si="5"/>
        <v>0</v>
      </c>
      <c r="AR11" s="1">
        <v>0</v>
      </c>
      <c r="AS11" s="1">
        <v>0</v>
      </c>
      <c r="AT11" s="8">
        <v>0</v>
      </c>
      <c r="AU11" s="8">
        <v>0</v>
      </c>
    </row>
    <row r="12" spans="1:47" s="20" customFormat="1" ht="14.45" customHeight="1">
      <c r="A12" s="35" t="s">
        <v>33</v>
      </c>
      <c r="B12" s="3">
        <f t="shared" si="0"/>
        <v>49003</v>
      </c>
      <c r="C12" s="1">
        <f t="shared" si="0"/>
        <v>13260551.379999999</v>
      </c>
      <c r="D12" s="1">
        <f t="shared" si="1"/>
        <v>49003</v>
      </c>
      <c r="E12" s="1">
        <f t="shared" si="1"/>
        <v>13260551.379999999</v>
      </c>
      <c r="F12" s="21">
        <v>40826</v>
      </c>
      <c r="G12" s="21">
        <v>6103266.5099999998</v>
      </c>
      <c r="H12" s="1">
        <v>105</v>
      </c>
      <c r="I12" s="1">
        <v>19804.009999999998</v>
      </c>
      <c r="J12" s="1">
        <f t="shared" si="2"/>
        <v>38</v>
      </c>
      <c r="K12" s="1">
        <f t="shared" si="2"/>
        <v>133355.85</v>
      </c>
      <c r="L12" s="1">
        <v>38</v>
      </c>
      <c r="M12" s="1">
        <v>133355.85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f t="shared" si="3"/>
        <v>225</v>
      </c>
      <c r="U12" s="1">
        <f t="shared" si="3"/>
        <v>249823.92</v>
      </c>
      <c r="V12" s="1">
        <v>225</v>
      </c>
      <c r="W12" s="1">
        <v>249823.92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f t="shared" si="4"/>
        <v>7809</v>
      </c>
      <c r="AE12" s="1">
        <f t="shared" si="4"/>
        <v>6754301.0899999999</v>
      </c>
      <c r="AF12" s="1">
        <v>6736</v>
      </c>
      <c r="AG12" s="1">
        <v>2121678.86</v>
      </c>
      <c r="AH12" s="1">
        <v>1073</v>
      </c>
      <c r="AI12" s="1">
        <v>4632622.2300000004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f t="shared" si="5"/>
        <v>0</v>
      </c>
      <c r="AQ12" s="1">
        <f t="shared" si="5"/>
        <v>0</v>
      </c>
      <c r="AR12" s="1">
        <v>0</v>
      </c>
      <c r="AS12" s="1">
        <v>0</v>
      </c>
      <c r="AT12" s="8">
        <v>0</v>
      </c>
      <c r="AU12" s="8">
        <v>0</v>
      </c>
    </row>
    <row r="13" spans="1:47" s="20" customFormat="1" ht="14.45" customHeight="1">
      <c r="A13" s="35" t="s">
        <v>34</v>
      </c>
      <c r="B13" s="3">
        <f t="shared" si="0"/>
        <v>55009</v>
      </c>
      <c r="C13" s="1">
        <f t="shared" si="0"/>
        <v>17214071.039999999</v>
      </c>
      <c r="D13" s="1">
        <f t="shared" si="1"/>
        <v>55009</v>
      </c>
      <c r="E13" s="1">
        <f t="shared" si="1"/>
        <v>17214071.039999999</v>
      </c>
      <c r="F13" s="21">
        <v>45399</v>
      </c>
      <c r="G13" s="21">
        <v>7923538.8000000007</v>
      </c>
      <c r="H13" s="1">
        <v>142</v>
      </c>
      <c r="I13" s="1">
        <v>25367.66</v>
      </c>
      <c r="J13" s="1">
        <f t="shared" si="2"/>
        <v>89</v>
      </c>
      <c r="K13" s="1">
        <f t="shared" si="2"/>
        <v>342351.8</v>
      </c>
      <c r="L13" s="1">
        <v>89</v>
      </c>
      <c r="M13" s="1">
        <v>342351.8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f t="shared" si="3"/>
        <v>360</v>
      </c>
      <c r="U13" s="1">
        <f t="shared" si="3"/>
        <v>548434.85</v>
      </c>
      <c r="V13" s="1">
        <v>360</v>
      </c>
      <c r="W13" s="1">
        <v>548434.85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f t="shared" si="4"/>
        <v>9019</v>
      </c>
      <c r="AE13" s="1">
        <f t="shared" si="4"/>
        <v>8374377.9299999997</v>
      </c>
      <c r="AF13" s="1">
        <v>7928</v>
      </c>
      <c r="AG13" s="1">
        <v>2799024.73</v>
      </c>
      <c r="AH13" s="1">
        <v>1091</v>
      </c>
      <c r="AI13" s="1">
        <v>5575353.2000000002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f t="shared" si="5"/>
        <v>0</v>
      </c>
      <c r="AQ13" s="1">
        <f t="shared" si="5"/>
        <v>0</v>
      </c>
      <c r="AR13" s="1">
        <v>0</v>
      </c>
      <c r="AS13" s="1">
        <v>0</v>
      </c>
      <c r="AT13" s="8">
        <v>0</v>
      </c>
      <c r="AU13" s="8">
        <v>0</v>
      </c>
    </row>
    <row r="14" spans="1:47" s="20" customFormat="1" ht="14.45" customHeight="1">
      <c r="A14" s="35" t="s">
        <v>35</v>
      </c>
      <c r="B14" s="3">
        <f t="shared" si="0"/>
        <v>60750</v>
      </c>
      <c r="C14" s="1">
        <f t="shared" si="0"/>
        <v>22798868</v>
      </c>
      <c r="D14" s="1">
        <f t="shared" si="1"/>
        <v>60750</v>
      </c>
      <c r="E14" s="1">
        <f t="shared" si="1"/>
        <v>22798868</v>
      </c>
      <c r="F14" s="21">
        <v>50550</v>
      </c>
      <c r="G14" s="21">
        <v>10780883.039999999</v>
      </c>
      <c r="H14" s="1">
        <v>170</v>
      </c>
      <c r="I14" s="1">
        <v>33799.800000000003</v>
      </c>
      <c r="J14" s="1">
        <f t="shared" si="2"/>
        <v>70</v>
      </c>
      <c r="K14" s="1">
        <f t="shared" si="2"/>
        <v>293715.44</v>
      </c>
      <c r="L14" s="1">
        <v>70</v>
      </c>
      <c r="M14" s="1">
        <v>293715.44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f t="shared" si="3"/>
        <v>351</v>
      </c>
      <c r="U14" s="1">
        <f t="shared" si="3"/>
        <v>537719.6</v>
      </c>
      <c r="V14" s="1">
        <v>351</v>
      </c>
      <c r="W14" s="1">
        <v>537719.6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f t="shared" si="4"/>
        <v>9609</v>
      </c>
      <c r="AE14" s="1">
        <f t="shared" si="4"/>
        <v>11152750.120000001</v>
      </c>
      <c r="AF14" s="1">
        <v>8369</v>
      </c>
      <c r="AG14" s="1">
        <v>3299110.85</v>
      </c>
      <c r="AH14" s="1">
        <v>1240</v>
      </c>
      <c r="AI14" s="1">
        <v>7853639.2700000005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f>AT14</f>
        <v>0</v>
      </c>
      <c r="AQ14" s="1">
        <f t="shared" ref="AQ14:AQ17" si="6">AU14</f>
        <v>0</v>
      </c>
      <c r="AR14" s="1" t="s">
        <v>105</v>
      </c>
      <c r="AS14" s="1" t="s">
        <v>105</v>
      </c>
      <c r="AT14" s="8">
        <v>0</v>
      </c>
      <c r="AU14" s="8">
        <v>0</v>
      </c>
    </row>
    <row r="15" spans="1:47" s="20" customFormat="1" ht="14.45" customHeight="1">
      <c r="A15" s="35" t="s">
        <v>36</v>
      </c>
      <c r="B15" s="3">
        <f t="shared" si="0"/>
        <v>66813</v>
      </c>
      <c r="C15" s="1">
        <f t="shared" si="0"/>
        <v>29904245.68</v>
      </c>
      <c r="D15" s="1">
        <f t="shared" si="1"/>
        <v>66813</v>
      </c>
      <c r="E15" s="1">
        <f t="shared" si="1"/>
        <v>29904245.68</v>
      </c>
      <c r="F15" s="21">
        <v>54542</v>
      </c>
      <c r="G15" s="21">
        <v>13944899.25</v>
      </c>
      <c r="H15" s="1">
        <v>226</v>
      </c>
      <c r="I15" s="1">
        <v>61916.25</v>
      </c>
      <c r="J15" s="1">
        <f t="shared" si="2"/>
        <v>105</v>
      </c>
      <c r="K15" s="1">
        <f t="shared" si="2"/>
        <v>447477.5</v>
      </c>
      <c r="L15" s="1">
        <v>105</v>
      </c>
      <c r="M15" s="1">
        <v>447477.5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f t="shared" si="3"/>
        <v>420</v>
      </c>
      <c r="U15" s="1">
        <f t="shared" si="3"/>
        <v>963630</v>
      </c>
      <c r="V15" s="1">
        <v>420</v>
      </c>
      <c r="W15" s="1">
        <v>963630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f t="shared" si="4"/>
        <v>11520</v>
      </c>
      <c r="AE15" s="1">
        <f t="shared" si="4"/>
        <v>14486322.68</v>
      </c>
      <c r="AF15" s="1">
        <v>10099</v>
      </c>
      <c r="AG15" s="1">
        <v>4516620.8</v>
      </c>
      <c r="AH15" s="1">
        <v>1421</v>
      </c>
      <c r="AI15" s="1">
        <v>9969701.879999999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f t="shared" ref="AP15:AP17" si="7">AT15</f>
        <v>0</v>
      </c>
      <c r="AQ15" s="1">
        <f t="shared" si="6"/>
        <v>0</v>
      </c>
      <c r="AR15" s="1" t="s">
        <v>105</v>
      </c>
      <c r="AS15" s="1" t="s">
        <v>105</v>
      </c>
      <c r="AT15" s="1">
        <v>0</v>
      </c>
      <c r="AU15" s="1">
        <v>0</v>
      </c>
    </row>
    <row r="16" spans="1:47" s="20" customFormat="1" ht="14.45" customHeight="1">
      <c r="A16" s="35" t="s">
        <v>37</v>
      </c>
      <c r="B16" s="3">
        <f t="shared" si="0"/>
        <v>72236</v>
      </c>
      <c r="C16" s="1">
        <f t="shared" si="0"/>
        <v>33669679.829999998</v>
      </c>
      <c r="D16" s="1">
        <f t="shared" si="1"/>
        <v>72236</v>
      </c>
      <c r="E16" s="1">
        <f t="shared" si="1"/>
        <v>33669679.829999998</v>
      </c>
      <c r="F16" s="21">
        <v>60178</v>
      </c>
      <c r="G16" s="21">
        <v>16500216.83</v>
      </c>
      <c r="H16" s="1">
        <v>280</v>
      </c>
      <c r="I16" s="1">
        <v>78691</v>
      </c>
      <c r="J16" s="1">
        <f t="shared" si="2"/>
        <v>83</v>
      </c>
      <c r="K16" s="1">
        <f t="shared" si="2"/>
        <v>405370</v>
      </c>
      <c r="L16" s="1">
        <v>83</v>
      </c>
      <c r="M16" s="1">
        <v>405370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f t="shared" si="3"/>
        <v>720</v>
      </c>
      <c r="U16" s="1">
        <f t="shared" si="3"/>
        <v>1750000</v>
      </c>
      <c r="V16" s="1">
        <v>720</v>
      </c>
      <c r="W16" s="1">
        <v>1750000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f t="shared" si="4"/>
        <v>10975</v>
      </c>
      <c r="AE16" s="1">
        <f t="shared" si="4"/>
        <v>14935402</v>
      </c>
      <c r="AF16" s="1">
        <v>9513</v>
      </c>
      <c r="AG16" s="1">
        <v>4352500</v>
      </c>
      <c r="AH16" s="1">
        <v>1462</v>
      </c>
      <c r="AI16" s="1">
        <v>10582902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f t="shared" si="7"/>
        <v>0</v>
      </c>
      <c r="AQ16" s="1">
        <f t="shared" si="6"/>
        <v>0</v>
      </c>
      <c r="AR16" s="1" t="s">
        <v>105</v>
      </c>
      <c r="AS16" s="1" t="s">
        <v>105</v>
      </c>
      <c r="AT16" s="1">
        <v>0</v>
      </c>
      <c r="AU16" s="1">
        <v>0</v>
      </c>
    </row>
    <row r="17" spans="1:47" s="20" customFormat="1" ht="14.45" customHeight="1">
      <c r="A17" s="35" t="s">
        <v>38</v>
      </c>
      <c r="B17" s="3">
        <f t="shared" si="0"/>
        <v>75546</v>
      </c>
      <c r="C17" s="1">
        <f t="shared" si="0"/>
        <v>37641217.460000001</v>
      </c>
      <c r="D17" s="1">
        <f t="shared" si="1"/>
        <v>75546</v>
      </c>
      <c r="E17" s="1">
        <f t="shared" si="1"/>
        <v>37641217.460000001</v>
      </c>
      <c r="F17" s="21">
        <v>62724</v>
      </c>
      <c r="G17" s="21">
        <v>17894525.460000001</v>
      </c>
      <c r="H17" s="1">
        <v>268</v>
      </c>
      <c r="I17" s="1">
        <v>66987</v>
      </c>
      <c r="J17" s="1">
        <f t="shared" si="2"/>
        <v>115</v>
      </c>
      <c r="K17" s="1">
        <f t="shared" si="2"/>
        <v>525030</v>
      </c>
      <c r="L17" s="1">
        <v>115</v>
      </c>
      <c r="M17" s="1">
        <v>525030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f t="shared" si="3"/>
        <v>883</v>
      </c>
      <c r="U17" s="1">
        <f t="shared" si="3"/>
        <v>2413080</v>
      </c>
      <c r="V17" s="1">
        <v>883</v>
      </c>
      <c r="W17" s="1">
        <v>2413080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f t="shared" si="4"/>
        <v>11556</v>
      </c>
      <c r="AE17" s="1">
        <f t="shared" si="4"/>
        <v>16741595</v>
      </c>
      <c r="AF17" s="1">
        <v>9975</v>
      </c>
      <c r="AG17" s="1">
        <v>4769400</v>
      </c>
      <c r="AH17" s="1">
        <v>1581</v>
      </c>
      <c r="AI17" s="1">
        <v>11972195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f t="shared" si="7"/>
        <v>0</v>
      </c>
      <c r="AQ17" s="1">
        <f t="shared" si="6"/>
        <v>0</v>
      </c>
      <c r="AR17" s="1" t="s">
        <v>105</v>
      </c>
      <c r="AS17" s="1" t="s">
        <v>105</v>
      </c>
      <c r="AT17" s="1">
        <v>0</v>
      </c>
      <c r="AU17" s="1">
        <v>0</v>
      </c>
    </row>
    <row r="18" spans="1:47" s="20" customFormat="1" ht="14.45" customHeight="1">
      <c r="A18" s="35" t="s">
        <v>39</v>
      </c>
      <c r="B18" s="3">
        <f t="shared" si="0"/>
        <v>87933</v>
      </c>
      <c r="C18" s="1">
        <f t="shared" si="0"/>
        <v>65830418.479999997</v>
      </c>
      <c r="D18" s="1">
        <f t="shared" si="1"/>
        <v>76136</v>
      </c>
      <c r="E18" s="1">
        <f t="shared" si="1"/>
        <v>50151300.439999998</v>
      </c>
      <c r="F18" s="21">
        <v>62678</v>
      </c>
      <c r="G18" s="21">
        <v>21751542.060000002</v>
      </c>
      <c r="H18" s="1">
        <v>239</v>
      </c>
      <c r="I18" s="1">
        <v>58860.08</v>
      </c>
      <c r="J18" s="1">
        <f t="shared" si="2"/>
        <v>125</v>
      </c>
      <c r="K18" s="1">
        <f t="shared" si="2"/>
        <v>1088283.3</v>
      </c>
      <c r="L18" s="1">
        <v>125</v>
      </c>
      <c r="M18" s="1">
        <v>1088283.3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f t="shared" si="3"/>
        <v>1286</v>
      </c>
      <c r="U18" s="1">
        <f t="shared" si="3"/>
        <v>4446180</v>
      </c>
      <c r="V18" s="1">
        <v>1286</v>
      </c>
      <c r="W18" s="1">
        <v>4446180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f t="shared" si="4"/>
        <v>11808</v>
      </c>
      <c r="AE18" s="1">
        <f t="shared" si="4"/>
        <v>22806435</v>
      </c>
      <c r="AF18" s="1">
        <v>10146</v>
      </c>
      <c r="AG18" s="1">
        <v>6672657</v>
      </c>
      <c r="AH18" s="1">
        <v>1662</v>
      </c>
      <c r="AI18" s="1">
        <v>16133778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f t="shared" si="5"/>
        <v>11797</v>
      </c>
      <c r="AQ18" s="1">
        <f t="shared" si="5"/>
        <v>15679118.039999999</v>
      </c>
      <c r="AR18" s="1">
        <v>11797</v>
      </c>
      <c r="AS18" s="1">
        <v>15679118.039999999</v>
      </c>
      <c r="AT18" s="1">
        <v>0</v>
      </c>
      <c r="AU18" s="1">
        <v>0</v>
      </c>
    </row>
    <row r="19" spans="1:47" s="20" customFormat="1" ht="14.45" customHeight="1">
      <c r="A19" s="34" t="s">
        <v>40</v>
      </c>
      <c r="B19" s="6">
        <f t="shared" si="0"/>
        <v>105208</v>
      </c>
      <c r="C19" s="2">
        <f t="shared" si="0"/>
        <v>102246793.09999999</v>
      </c>
      <c r="D19" s="2">
        <f t="shared" si="1"/>
        <v>78966</v>
      </c>
      <c r="E19" s="2">
        <f t="shared" si="1"/>
        <v>68651186.789999992</v>
      </c>
      <c r="F19" s="22">
        <v>64477</v>
      </c>
      <c r="G19" s="22">
        <v>28128666.149999999</v>
      </c>
      <c r="H19" s="2">
        <v>221</v>
      </c>
      <c r="I19" s="2">
        <v>63646.65</v>
      </c>
      <c r="J19" s="2">
        <f t="shared" si="2"/>
        <v>200</v>
      </c>
      <c r="K19" s="2">
        <f t="shared" si="2"/>
        <v>2214084.9900000002</v>
      </c>
      <c r="L19" s="2">
        <v>200</v>
      </c>
      <c r="M19" s="2">
        <v>2214084.9900000002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f t="shared" si="3"/>
        <v>1575</v>
      </c>
      <c r="U19" s="2">
        <f t="shared" si="3"/>
        <v>6588840</v>
      </c>
      <c r="V19" s="2">
        <v>1575</v>
      </c>
      <c r="W19" s="2">
        <v>6588840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f t="shared" si="4"/>
        <v>12493</v>
      </c>
      <c r="AE19" s="2">
        <f t="shared" si="4"/>
        <v>31655949</v>
      </c>
      <c r="AF19" s="2">
        <v>10725</v>
      </c>
      <c r="AG19" s="2">
        <v>9624535</v>
      </c>
      <c r="AH19" s="2">
        <v>1768</v>
      </c>
      <c r="AI19" s="2">
        <v>22031414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f t="shared" si="5"/>
        <v>26242</v>
      </c>
      <c r="AQ19" s="2">
        <f t="shared" si="5"/>
        <v>33595606.310000002</v>
      </c>
      <c r="AR19" s="2">
        <v>26242</v>
      </c>
      <c r="AS19" s="2">
        <v>33595606.310000002</v>
      </c>
      <c r="AT19" s="2">
        <v>0</v>
      </c>
      <c r="AU19" s="2">
        <v>0</v>
      </c>
    </row>
    <row r="20" spans="1:47" s="20" customFormat="1" ht="14.45" customHeight="1">
      <c r="A20" s="35" t="s">
        <v>41</v>
      </c>
      <c r="B20" s="3">
        <f t="shared" si="0"/>
        <v>114326</v>
      </c>
      <c r="C20" s="1">
        <f t="shared" si="0"/>
        <v>123139461.67999999</v>
      </c>
      <c r="D20" s="1">
        <f t="shared" si="1"/>
        <v>78888</v>
      </c>
      <c r="E20" s="1">
        <f t="shared" si="1"/>
        <v>79982819.349999994</v>
      </c>
      <c r="F20" s="21">
        <v>64181</v>
      </c>
      <c r="G20" s="21">
        <v>30190701.699999999</v>
      </c>
      <c r="H20" s="1">
        <v>211</v>
      </c>
      <c r="I20" s="1">
        <v>64912.09</v>
      </c>
      <c r="J20" s="1">
        <f t="shared" si="2"/>
        <v>258</v>
      </c>
      <c r="K20" s="1">
        <f t="shared" si="2"/>
        <v>3125691.56</v>
      </c>
      <c r="L20" s="1">
        <v>258</v>
      </c>
      <c r="M20" s="1">
        <v>3125691.56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f t="shared" si="3"/>
        <v>2372</v>
      </c>
      <c r="U20" s="1">
        <f t="shared" si="3"/>
        <v>11374820</v>
      </c>
      <c r="V20" s="1">
        <v>2372</v>
      </c>
      <c r="W20" s="1">
        <v>11374820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f t="shared" si="4"/>
        <v>11866</v>
      </c>
      <c r="AE20" s="1">
        <f t="shared" si="4"/>
        <v>35226694</v>
      </c>
      <c r="AF20" s="1">
        <v>10156</v>
      </c>
      <c r="AG20" s="1">
        <v>10461748</v>
      </c>
      <c r="AH20" s="1">
        <v>1710</v>
      </c>
      <c r="AI20" s="1">
        <v>24764946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f t="shared" si="5"/>
        <v>35438</v>
      </c>
      <c r="AQ20" s="1">
        <f t="shared" si="5"/>
        <v>43156642.329999998</v>
      </c>
      <c r="AR20" s="1">
        <v>35438</v>
      </c>
      <c r="AS20" s="1">
        <v>43156642.329999998</v>
      </c>
      <c r="AT20" s="1">
        <v>0</v>
      </c>
      <c r="AU20" s="1">
        <v>0</v>
      </c>
    </row>
    <row r="21" spans="1:47" s="20" customFormat="1" ht="14.45" customHeight="1">
      <c r="A21" s="35" t="s">
        <v>42</v>
      </c>
      <c r="B21" s="3">
        <f t="shared" si="0"/>
        <v>113020</v>
      </c>
      <c r="C21" s="1">
        <f t="shared" si="0"/>
        <v>121526072.72</v>
      </c>
      <c r="D21" s="1">
        <f t="shared" si="1"/>
        <v>80536</v>
      </c>
      <c r="E21" s="1">
        <f t="shared" si="1"/>
        <v>83675991.560000002</v>
      </c>
      <c r="F21" s="21">
        <v>65592</v>
      </c>
      <c r="G21" s="21">
        <v>31541225.5</v>
      </c>
      <c r="H21" s="1">
        <v>271</v>
      </c>
      <c r="I21" s="1">
        <v>110154.87</v>
      </c>
      <c r="J21" s="1">
        <f t="shared" si="2"/>
        <v>316</v>
      </c>
      <c r="K21" s="1">
        <f t="shared" si="2"/>
        <v>3936230.19</v>
      </c>
      <c r="L21" s="1">
        <v>316</v>
      </c>
      <c r="M21" s="1">
        <v>3936230.19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f t="shared" si="3"/>
        <v>1874</v>
      </c>
      <c r="U21" s="1">
        <f t="shared" si="3"/>
        <v>10786594</v>
      </c>
      <c r="V21" s="1">
        <v>1874</v>
      </c>
      <c r="W21" s="1">
        <v>10786594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f t="shared" si="4"/>
        <v>12483</v>
      </c>
      <c r="AE21" s="1">
        <f t="shared" si="4"/>
        <v>37301787</v>
      </c>
      <c r="AF21" s="1">
        <v>10744</v>
      </c>
      <c r="AG21" s="1">
        <v>11698013</v>
      </c>
      <c r="AH21" s="1">
        <v>1739</v>
      </c>
      <c r="AI21" s="1">
        <v>25603774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f t="shared" si="5"/>
        <v>32484</v>
      </c>
      <c r="AQ21" s="1">
        <f t="shared" si="5"/>
        <v>37850081.159999996</v>
      </c>
      <c r="AR21" s="1">
        <v>32484</v>
      </c>
      <c r="AS21" s="1">
        <v>37850081.159999996</v>
      </c>
      <c r="AT21" s="1">
        <v>0</v>
      </c>
      <c r="AU21" s="1">
        <v>0</v>
      </c>
    </row>
    <row r="22" spans="1:47" s="20" customFormat="1" ht="14.45" customHeight="1">
      <c r="A22" s="35" t="s">
        <v>43</v>
      </c>
      <c r="B22" s="3">
        <f t="shared" si="0"/>
        <v>112729</v>
      </c>
      <c r="C22" s="1">
        <f t="shared" si="0"/>
        <v>126907389.17000002</v>
      </c>
      <c r="D22" s="1">
        <f t="shared" si="1"/>
        <v>79195</v>
      </c>
      <c r="E22" s="1">
        <f t="shared" si="1"/>
        <v>91782173.99000001</v>
      </c>
      <c r="F22" s="21">
        <v>64109</v>
      </c>
      <c r="G22" s="21">
        <v>32453594.5</v>
      </c>
      <c r="H22" s="1">
        <v>217</v>
      </c>
      <c r="I22" s="1">
        <v>93857</v>
      </c>
      <c r="J22" s="1">
        <f t="shared" si="2"/>
        <v>321</v>
      </c>
      <c r="K22" s="1">
        <f t="shared" si="2"/>
        <v>3818974.49</v>
      </c>
      <c r="L22" s="1">
        <v>321</v>
      </c>
      <c r="M22" s="1">
        <v>3818974.49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f t="shared" si="3"/>
        <v>2504</v>
      </c>
      <c r="U22" s="1">
        <f t="shared" si="3"/>
        <v>14384240</v>
      </c>
      <c r="V22" s="1">
        <v>2504</v>
      </c>
      <c r="W22" s="1">
        <v>14384240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f t="shared" si="4"/>
        <v>12044</v>
      </c>
      <c r="AE22" s="1">
        <f t="shared" si="4"/>
        <v>41031508</v>
      </c>
      <c r="AF22" s="1">
        <v>10266</v>
      </c>
      <c r="AG22" s="1">
        <v>12120357</v>
      </c>
      <c r="AH22" s="1">
        <v>1778</v>
      </c>
      <c r="AI22" s="1">
        <v>28911151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f t="shared" si="5"/>
        <v>33534</v>
      </c>
      <c r="AQ22" s="1">
        <f t="shared" si="5"/>
        <v>35125215.18</v>
      </c>
      <c r="AR22" s="1">
        <v>33534</v>
      </c>
      <c r="AS22" s="1">
        <v>35125215.18</v>
      </c>
      <c r="AT22" s="1">
        <v>0</v>
      </c>
      <c r="AU22" s="1">
        <v>0</v>
      </c>
    </row>
    <row r="23" spans="1:47" s="20" customFormat="1" ht="14.45" customHeight="1">
      <c r="A23" s="35" t="s">
        <v>44</v>
      </c>
      <c r="B23" s="3">
        <f t="shared" si="0"/>
        <v>107014</v>
      </c>
      <c r="C23" s="1">
        <f t="shared" si="0"/>
        <v>131890500.16</v>
      </c>
      <c r="D23" s="1">
        <f t="shared" si="1"/>
        <v>76733</v>
      </c>
      <c r="E23" s="1">
        <f t="shared" si="1"/>
        <v>95194589.920000002</v>
      </c>
      <c r="F23" s="21">
        <v>62386</v>
      </c>
      <c r="G23" s="21">
        <v>33558219.5</v>
      </c>
      <c r="H23" s="1">
        <v>188</v>
      </c>
      <c r="I23" s="1">
        <v>87690.92</v>
      </c>
      <c r="J23" s="1">
        <f t="shared" si="2"/>
        <v>284</v>
      </c>
      <c r="K23" s="1">
        <f t="shared" si="2"/>
        <v>3357246.9</v>
      </c>
      <c r="L23" s="1">
        <v>284</v>
      </c>
      <c r="M23" s="1">
        <v>3357246.9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f t="shared" si="3"/>
        <v>1943</v>
      </c>
      <c r="U23" s="1">
        <f t="shared" si="3"/>
        <v>15085965</v>
      </c>
      <c r="V23" s="1">
        <v>1943</v>
      </c>
      <c r="W23" s="1">
        <v>15085965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f t="shared" si="4"/>
        <v>11932</v>
      </c>
      <c r="AE23" s="1">
        <f t="shared" si="4"/>
        <v>43105467.600000001</v>
      </c>
      <c r="AF23" s="1">
        <v>10172</v>
      </c>
      <c r="AG23" s="1">
        <v>13013555</v>
      </c>
      <c r="AH23" s="1">
        <v>1760</v>
      </c>
      <c r="AI23" s="1">
        <v>30091912.600000001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f t="shared" si="5"/>
        <v>30281</v>
      </c>
      <c r="AQ23" s="1">
        <f t="shared" si="5"/>
        <v>36695910.240000002</v>
      </c>
      <c r="AR23" s="1">
        <v>30281</v>
      </c>
      <c r="AS23" s="1">
        <v>36695910.240000002</v>
      </c>
      <c r="AT23" s="1">
        <v>0</v>
      </c>
      <c r="AU23" s="1">
        <v>0</v>
      </c>
    </row>
    <row r="24" spans="1:47" s="20" customFormat="1" ht="14.45" customHeight="1">
      <c r="A24" s="35" t="s">
        <v>45</v>
      </c>
      <c r="B24" s="3">
        <f t="shared" si="0"/>
        <v>109617</v>
      </c>
      <c r="C24" s="1">
        <f t="shared" si="0"/>
        <v>156672003.22</v>
      </c>
      <c r="D24" s="1">
        <f t="shared" si="1"/>
        <v>79274</v>
      </c>
      <c r="E24" s="1">
        <f t="shared" si="1"/>
        <v>108648023.69999999</v>
      </c>
      <c r="F24" s="21">
        <v>63404</v>
      </c>
      <c r="G24" s="21">
        <v>35358995</v>
      </c>
      <c r="H24" s="1">
        <v>242</v>
      </c>
      <c r="I24" s="1">
        <v>99905.08</v>
      </c>
      <c r="J24" s="1">
        <f t="shared" si="2"/>
        <v>424</v>
      </c>
      <c r="K24" s="1">
        <f t="shared" si="2"/>
        <v>4713422.22</v>
      </c>
      <c r="L24" s="1">
        <v>424</v>
      </c>
      <c r="M24" s="1">
        <v>4713422.22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f t="shared" si="3"/>
        <v>2131</v>
      </c>
      <c r="U24" s="1">
        <f t="shared" si="3"/>
        <v>19396128</v>
      </c>
      <c r="V24" s="1">
        <v>2131</v>
      </c>
      <c r="W24" s="1">
        <v>19396128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f t="shared" si="4"/>
        <v>13073</v>
      </c>
      <c r="AE24" s="1">
        <f t="shared" si="4"/>
        <v>49079573.399999999</v>
      </c>
      <c r="AF24" s="1">
        <v>11044</v>
      </c>
      <c r="AG24" s="1">
        <v>15391797</v>
      </c>
      <c r="AH24" s="1">
        <v>2029</v>
      </c>
      <c r="AI24" s="1">
        <v>33687776.399999999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f t="shared" si="5"/>
        <v>30343</v>
      </c>
      <c r="AQ24" s="1">
        <f t="shared" si="5"/>
        <v>48023979.520000003</v>
      </c>
      <c r="AR24" s="1">
        <v>30343</v>
      </c>
      <c r="AS24" s="1">
        <v>48023979.520000003</v>
      </c>
      <c r="AT24" s="1">
        <v>0</v>
      </c>
      <c r="AU24" s="1">
        <v>0</v>
      </c>
    </row>
    <row r="25" spans="1:47" s="20" customFormat="1" ht="14.45" customHeight="1">
      <c r="A25" s="35" t="s">
        <v>46</v>
      </c>
      <c r="B25" s="3">
        <f t="shared" si="0"/>
        <v>112270</v>
      </c>
      <c r="C25" s="1">
        <f t="shared" si="0"/>
        <v>174939315.18000001</v>
      </c>
      <c r="D25" s="1">
        <f t="shared" si="1"/>
        <v>78856</v>
      </c>
      <c r="E25" s="1">
        <f t="shared" si="1"/>
        <v>119588462.02000001</v>
      </c>
      <c r="F25" s="21">
        <v>62170</v>
      </c>
      <c r="G25" s="21">
        <v>36526314</v>
      </c>
      <c r="H25" s="1">
        <v>268</v>
      </c>
      <c r="I25" s="1">
        <v>153530.06</v>
      </c>
      <c r="J25" s="1">
        <f t="shared" si="2"/>
        <v>395</v>
      </c>
      <c r="K25" s="1">
        <f t="shared" si="2"/>
        <v>5158198.96</v>
      </c>
      <c r="L25" s="1">
        <v>395</v>
      </c>
      <c r="M25" s="1">
        <v>5158198.96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f t="shared" si="3"/>
        <v>2429</v>
      </c>
      <c r="U25" s="1">
        <f t="shared" si="3"/>
        <v>23449852</v>
      </c>
      <c r="V25" s="1">
        <v>2429</v>
      </c>
      <c r="W25" s="1">
        <v>23449852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f t="shared" si="4"/>
        <v>13594</v>
      </c>
      <c r="AE25" s="1">
        <f t="shared" si="4"/>
        <v>54300567</v>
      </c>
      <c r="AF25" s="1">
        <v>11403</v>
      </c>
      <c r="AG25" s="1">
        <v>16819531</v>
      </c>
      <c r="AH25" s="1">
        <v>2191</v>
      </c>
      <c r="AI25" s="1">
        <v>37481036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f t="shared" si="5"/>
        <v>33414</v>
      </c>
      <c r="AQ25" s="1">
        <f t="shared" si="5"/>
        <v>55350853.159999996</v>
      </c>
      <c r="AR25" s="1">
        <v>33414</v>
      </c>
      <c r="AS25" s="1">
        <v>55350853.159999996</v>
      </c>
      <c r="AT25" s="1">
        <v>0</v>
      </c>
      <c r="AU25" s="1">
        <v>0</v>
      </c>
    </row>
    <row r="26" spans="1:47" s="20" customFormat="1" ht="14.45" customHeight="1">
      <c r="A26" s="35" t="s">
        <v>47</v>
      </c>
      <c r="B26" s="3">
        <f t="shared" si="0"/>
        <v>115747</v>
      </c>
      <c r="C26" s="1">
        <f t="shared" si="0"/>
        <v>204524434.70000002</v>
      </c>
      <c r="D26" s="1">
        <f t="shared" si="1"/>
        <v>80743</v>
      </c>
      <c r="E26" s="1">
        <f t="shared" si="1"/>
        <v>144706542.67000002</v>
      </c>
      <c r="F26" s="21">
        <v>62931</v>
      </c>
      <c r="G26" s="21">
        <v>40458780</v>
      </c>
      <c r="H26" s="1">
        <v>267</v>
      </c>
      <c r="I26" s="1">
        <v>145156.21</v>
      </c>
      <c r="J26" s="1">
        <f t="shared" si="2"/>
        <v>331</v>
      </c>
      <c r="K26" s="1">
        <f t="shared" si="2"/>
        <v>5008548.46</v>
      </c>
      <c r="L26" s="1">
        <v>331</v>
      </c>
      <c r="M26" s="1">
        <v>5008548.46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f t="shared" si="3"/>
        <v>2707</v>
      </c>
      <c r="U26" s="1">
        <f t="shared" si="3"/>
        <v>33042250</v>
      </c>
      <c r="V26" s="1">
        <v>2707</v>
      </c>
      <c r="W26" s="1">
        <v>33042250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f t="shared" si="4"/>
        <v>14507</v>
      </c>
      <c r="AE26" s="1">
        <f t="shared" si="4"/>
        <v>66051808</v>
      </c>
      <c r="AF26" s="1">
        <v>12189</v>
      </c>
      <c r="AG26" s="1">
        <v>20507635</v>
      </c>
      <c r="AH26" s="1">
        <v>2318</v>
      </c>
      <c r="AI26" s="1">
        <v>45544173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f t="shared" si="5"/>
        <v>35004</v>
      </c>
      <c r="AQ26" s="1">
        <f t="shared" si="5"/>
        <v>59817892.030000001</v>
      </c>
      <c r="AR26" s="1">
        <v>35004</v>
      </c>
      <c r="AS26" s="1">
        <v>59817892.030000001</v>
      </c>
      <c r="AT26" s="1">
        <v>0</v>
      </c>
      <c r="AU26" s="1">
        <v>0</v>
      </c>
    </row>
    <row r="27" spans="1:47" s="20" customFormat="1" ht="14.45" customHeight="1">
      <c r="A27" s="35" t="s">
        <v>48</v>
      </c>
      <c r="B27" s="3">
        <f t="shared" si="0"/>
        <v>118974</v>
      </c>
      <c r="C27" s="1">
        <f t="shared" si="0"/>
        <v>259965650.44</v>
      </c>
      <c r="D27" s="1">
        <f t="shared" si="1"/>
        <v>82094</v>
      </c>
      <c r="E27" s="1">
        <f t="shared" si="1"/>
        <v>190936570.19999999</v>
      </c>
      <c r="F27" s="21">
        <v>63342</v>
      </c>
      <c r="G27" s="21">
        <v>45513845.5</v>
      </c>
      <c r="H27" s="1">
        <v>502</v>
      </c>
      <c r="I27" s="1">
        <v>327780.2</v>
      </c>
      <c r="J27" s="1">
        <f t="shared" si="2"/>
        <v>371</v>
      </c>
      <c r="K27" s="1">
        <f t="shared" si="2"/>
        <v>6519382.5</v>
      </c>
      <c r="L27" s="1">
        <v>371</v>
      </c>
      <c r="M27" s="1">
        <v>6519382.5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f t="shared" si="3"/>
        <v>3820</v>
      </c>
      <c r="U27" s="1">
        <f t="shared" si="3"/>
        <v>64331156</v>
      </c>
      <c r="V27" s="1">
        <v>3820</v>
      </c>
      <c r="W27" s="1">
        <v>64331156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f t="shared" si="4"/>
        <v>14059</v>
      </c>
      <c r="AE27" s="1">
        <f t="shared" si="4"/>
        <v>74244406</v>
      </c>
      <c r="AF27" s="1">
        <v>11635</v>
      </c>
      <c r="AG27" s="1">
        <v>21944368</v>
      </c>
      <c r="AH27" s="1">
        <v>2424</v>
      </c>
      <c r="AI27" s="1">
        <v>52300038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f t="shared" si="5"/>
        <v>36880</v>
      </c>
      <c r="AQ27" s="1">
        <f t="shared" si="5"/>
        <v>69029080.239999995</v>
      </c>
      <c r="AR27" s="1">
        <v>36880</v>
      </c>
      <c r="AS27" s="1">
        <v>69029080.239999995</v>
      </c>
      <c r="AT27" s="1">
        <v>0</v>
      </c>
      <c r="AU27" s="1">
        <v>0</v>
      </c>
    </row>
    <row r="28" spans="1:47" s="20" customFormat="1" ht="14.45" customHeight="1">
      <c r="A28" s="35" t="s">
        <v>49</v>
      </c>
      <c r="B28" s="3">
        <f t="shared" si="0"/>
        <v>132429</v>
      </c>
      <c r="C28" s="1">
        <f t="shared" si="0"/>
        <v>313075684.62</v>
      </c>
      <c r="D28" s="1">
        <f t="shared" si="1"/>
        <v>85001</v>
      </c>
      <c r="E28" s="1">
        <f t="shared" si="1"/>
        <v>221400769.69999999</v>
      </c>
      <c r="F28" s="21">
        <v>64506</v>
      </c>
      <c r="G28" s="21">
        <v>52700719</v>
      </c>
      <c r="H28" s="1">
        <v>522</v>
      </c>
      <c r="I28" s="1">
        <v>402142.1</v>
      </c>
      <c r="J28" s="1">
        <f t="shared" si="2"/>
        <v>451</v>
      </c>
      <c r="K28" s="1">
        <f t="shared" si="2"/>
        <v>10090958.999999998</v>
      </c>
      <c r="L28" s="1">
        <v>451</v>
      </c>
      <c r="M28" s="1">
        <v>10090958.999999998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f t="shared" si="3"/>
        <v>3973</v>
      </c>
      <c r="U28" s="1">
        <f t="shared" si="3"/>
        <v>65093944.399999999</v>
      </c>
      <c r="V28" s="1">
        <v>3973</v>
      </c>
      <c r="W28" s="1">
        <v>65093944.399999999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f t="shared" si="4"/>
        <v>15549</v>
      </c>
      <c r="AE28" s="1">
        <f t="shared" si="4"/>
        <v>93113005.200000003</v>
      </c>
      <c r="AF28" s="1">
        <v>12963</v>
      </c>
      <c r="AG28" s="1">
        <v>28414468</v>
      </c>
      <c r="AH28" s="1">
        <v>2586</v>
      </c>
      <c r="AI28" s="1">
        <v>64698537.200000003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f>AR28</f>
        <v>47428</v>
      </c>
      <c r="AQ28" s="1">
        <f t="shared" ref="AQ28:AQ37" si="8">AS28</f>
        <v>91674914.920000002</v>
      </c>
      <c r="AR28" s="1">
        <v>47428</v>
      </c>
      <c r="AS28" s="1">
        <v>91674914.920000002</v>
      </c>
      <c r="AT28" s="1" t="s">
        <v>105</v>
      </c>
      <c r="AU28" s="1" t="s">
        <v>105</v>
      </c>
    </row>
    <row r="29" spans="1:47" s="20" customFormat="1" ht="14.45" customHeight="1">
      <c r="A29" s="34" t="s">
        <v>50</v>
      </c>
      <c r="B29" s="6">
        <f t="shared" si="0"/>
        <v>143055</v>
      </c>
      <c r="C29" s="2">
        <f t="shared" si="0"/>
        <v>411962277.97999996</v>
      </c>
      <c r="D29" s="2">
        <f t="shared" si="1"/>
        <v>92547</v>
      </c>
      <c r="E29" s="2">
        <f t="shared" si="1"/>
        <v>298816361.89999998</v>
      </c>
      <c r="F29" s="22">
        <v>68486</v>
      </c>
      <c r="G29" s="22">
        <v>65036577.5</v>
      </c>
      <c r="H29" s="2">
        <v>626</v>
      </c>
      <c r="I29" s="2">
        <v>583316.6</v>
      </c>
      <c r="J29" s="2">
        <f t="shared" si="2"/>
        <v>568</v>
      </c>
      <c r="K29" s="2">
        <f t="shared" si="2"/>
        <v>14366669.999999998</v>
      </c>
      <c r="L29" s="2">
        <v>568</v>
      </c>
      <c r="M29" s="2">
        <v>14366669.999999998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f t="shared" si="3"/>
        <v>6531</v>
      </c>
      <c r="U29" s="2">
        <f t="shared" si="3"/>
        <v>106402631.8</v>
      </c>
      <c r="V29" s="2">
        <v>6531</v>
      </c>
      <c r="W29" s="2">
        <v>106402631.8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f t="shared" si="4"/>
        <v>16336</v>
      </c>
      <c r="AE29" s="2">
        <f t="shared" si="4"/>
        <v>112427166</v>
      </c>
      <c r="AF29" s="2">
        <v>13723</v>
      </c>
      <c r="AG29" s="2">
        <v>34581701</v>
      </c>
      <c r="AH29" s="2">
        <v>2613</v>
      </c>
      <c r="AI29" s="2">
        <v>77845465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f t="shared" ref="AP29:AP37" si="9">AR29</f>
        <v>50508</v>
      </c>
      <c r="AQ29" s="2">
        <f t="shared" si="8"/>
        <v>113145916.08</v>
      </c>
      <c r="AR29" s="2">
        <v>50508</v>
      </c>
      <c r="AS29" s="2">
        <v>113145916.08</v>
      </c>
      <c r="AT29" s="2" t="s">
        <v>105</v>
      </c>
      <c r="AU29" s="2" t="s">
        <v>105</v>
      </c>
    </row>
    <row r="30" spans="1:47" s="20" customFormat="1" ht="14.45" customHeight="1">
      <c r="A30" s="35" t="s">
        <v>51</v>
      </c>
      <c r="B30" s="3">
        <f t="shared" si="0"/>
        <v>150355</v>
      </c>
      <c r="C30" s="1">
        <f t="shared" si="0"/>
        <v>491177871.29999995</v>
      </c>
      <c r="D30" s="1">
        <f t="shared" si="1"/>
        <v>93802</v>
      </c>
      <c r="E30" s="1">
        <f t="shared" si="1"/>
        <v>354408085.39999998</v>
      </c>
      <c r="F30" s="21">
        <v>69282</v>
      </c>
      <c r="G30" s="21">
        <v>71764549.400000006</v>
      </c>
      <c r="H30" s="1">
        <v>591</v>
      </c>
      <c r="I30" s="1">
        <v>529787.6</v>
      </c>
      <c r="J30" s="1">
        <f t="shared" si="2"/>
        <v>652</v>
      </c>
      <c r="K30" s="1">
        <f t="shared" si="2"/>
        <v>17456026</v>
      </c>
      <c r="L30" s="1">
        <v>652</v>
      </c>
      <c r="M30" s="1">
        <v>17456026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f t="shared" si="3"/>
        <v>6358</v>
      </c>
      <c r="U30" s="1">
        <f t="shared" si="3"/>
        <v>141525777.90000001</v>
      </c>
      <c r="V30" s="1">
        <v>6358</v>
      </c>
      <c r="W30" s="1">
        <v>141525777.90000001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f t="shared" si="4"/>
        <v>16919</v>
      </c>
      <c r="AE30" s="1">
        <f t="shared" si="4"/>
        <v>123131944.5</v>
      </c>
      <c r="AF30" s="1">
        <v>14236</v>
      </c>
      <c r="AG30" s="1">
        <v>39251410.5</v>
      </c>
      <c r="AH30" s="1">
        <v>2683</v>
      </c>
      <c r="AI30" s="1">
        <v>83880534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f t="shared" si="9"/>
        <v>56553</v>
      </c>
      <c r="AQ30" s="1">
        <f t="shared" si="8"/>
        <v>136769785.90000001</v>
      </c>
      <c r="AR30" s="1">
        <v>56553</v>
      </c>
      <c r="AS30" s="1">
        <v>136769785.90000001</v>
      </c>
      <c r="AT30" s="12" t="s">
        <v>105</v>
      </c>
      <c r="AU30" s="12" t="s">
        <v>105</v>
      </c>
    </row>
    <row r="31" spans="1:47" s="20" customFormat="1" ht="14.45" customHeight="1">
      <c r="A31" s="35" t="s">
        <v>52</v>
      </c>
      <c r="B31" s="3">
        <f t="shared" si="0"/>
        <v>166402</v>
      </c>
      <c r="C31" s="1">
        <f t="shared" si="0"/>
        <v>616200941</v>
      </c>
      <c r="D31" s="1">
        <f t="shared" si="1"/>
        <v>98362</v>
      </c>
      <c r="E31" s="1">
        <f t="shared" si="1"/>
        <v>441712615.40000004</v>
      </c>
      <c r="F31" s="21">
        <v>70993</v>
      </c>
      <c r="G31" s="21">
        <v>83126231.5</v>
      </c>
      <c r="H31" s="1">
        <v>400</v>
      </c>
      <c r="I31" s="1">
        <v>473685.7</v>
      </c>
      <c r="J31" s="1">
        <f t="shared" si="2"/>
        <v>640</v>
      </c>
      <c r="K31" s="1">
        <f t="shared" si="2"/>
        <v>16997215.199999999</v>
      </c>
      <c r="L31" s="1">
        <v>640</v>
      </c>
      <c r="M31" s="1">
        <v>16997215.199999999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f t="shared" si="3"/>
        <v>7468</v>
      </c>
      <c r="U31" s="1">
        <f t="shared" si="3"/>
        <v>194612912.69999999</v>
      </c>
      <c r="V31" s="1">
        <v>7468</v>
      </c>
      <c r="W31" s="1">
        <v>194612912.69999999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f t="shared" si="4"/>
        <v>18861</v>
      </c>
      <c r="AE31" s="1">
        <f t="shared" si="4"/>
        <v>146502570.30000001</v>
      </c>
      <c r="AF31" s="1">
        <v>15927</v>
      </c>
      <c r="AG31" s="1">
        <v>48342358</v>
      </c>
      <c r="AH31" s="1">
        <v>2934</v>
      </c>
      <c r="AI31" s="1">
        <v>98160212.299999997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f t="shared" si="9"/>
        <v>68040</v>
      </c>
      <c r="AQ31" s="1">
        <f t="shared" si="8"/>
        <v>174488325.59999999</v>
      </c>
      <c r="AR31" s="1">
        <v>68040</v>
      </c>
      <c r="AS31" s="1">
        <v>174488325.59999999</v>
      </c>
      <c r="AT31" s="1" t="s">
        <v>105</v>
      </c>
      <c r="AU31" s="1" t="s">
        <v>105</v>
      </c>
    </row>
    <row r="32" spans="1:47" s="20" customFormat="1" ht="14.45" customHeight="1">
      <c r="A32" s="35" t="s">
        <v>53</v>
      </c>
      <c r="B32" s="3">
        <f t="shared" si="0"/>
        <v>191766</v>
      </c>
      <c r="C32" s="1">
        <f t="shared" si="0"/>
        <v>801473084.79999995</v>
      </c>
      <c r="D32" s="1">
        <f t="shared" si="1"/>
        <v>105630</v>
      </c>
      <c r="E32" s="1">
        <f t="shared" si="1"/>
        <v>497111524.19999999</v>
      </c>
      <c r="F32" s="21">
        <v>77800</v>
      </c>
      <c r="G32" s="21">
        <v>114625811.59999999</v>
      </c>
      <c r="H32" s="1">
        <v>514</v>
      </c>
      <c r="I32" s="1">
        <v>666833.69999999995</v>
      </c>
      <c r="J32" s="1">
        <f t="shared" si="2"/>
        <v>607</v>
      </c>
      <c r="K32" s="1">
        <f t="shared" si="2"/>
        <v>17281521.800000001</v>
      </c>
      <c r="L32" s="1">
        <v>607</v>
      </c>
      <c r="M32" s="1">
        <v>17281521.800000001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f t="shared" si="3"/>
        <v>5773</v>
      </c>
      <c r="U32" s="1">
        <f t="shared" si="3"/>
        <v>177153240.59999999</v>
      </c>
      <c r="V32" s="1">
        <v>5773</v>
      </c>
      <c r="W32" s="1">
        <v>177153240.59999999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f t="shared" si="4"/>
        <v>20936</v>
      </c>
      <c r="AE32" s="1">
        <f t="shared" si="4"/>
        <v>187384116.5</v>
      </c>
      <c r="AF32" s="1">
        <v>17582</v>
      </c>
      <c r="AG32" s="1">
        <v>62279956.5</v>
      </c>
      <c r="AH32" s="1">
        <v>3354</v>
      </c>
      <c r="AI32" s="1">
        <v>125104160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f t="shared" si="9"/>
        <v>86136</v>
      </c>
      <c r="AQ32" s="1">
        <f t="shared" si="8"/>
        <v>304361560.60000002</v>
      </c>
      <c r="AR32" s="1">
        <v>86136</v>
      </c>
      <c r="AS32" s="1">
        <v>304361560.60000002</v>
      </c>
      <c r="AT32" s="1" t="s">
        <v>105</v>
      </c>
      <c r="AU32" s="1" t="s">
        <v>105</v>
      </c>
    </row>
    <row r="33" spans="1:47" s="20" customFormat="1" ht="14.45" customHeight="1">
      <c r="A33" s="35" t="s">
        <v>54</v>
      </c>
      <c r="B33" s="3">
        <f t="shared" si="0"/>
        <v>207080</v>
      </c>
      <c r="C33" s="1">
        <f t="shared" si="0"/>
        <v>1020910938.0599999</v>
      </c>
      <c r="D33" s="1">
        <f t="shared" si="1"/>
        <v>113935</v>
      </c>
      <c r="E33" s="1">
        <f t="shared" si="1"/>
        <v>648584970.89999998</v>
      </c>
      <c r="F33" s="21">
        <v>84617</v>
      </c>
      <c r="G33" s="21">
        <v>150926722</v>
      </c>
      <c r="H33" s="1">
        <v>635</v>
      </c>
      <c r="I33" s="1">
        <v>1085658.5</v>
      </c>
      <c r="J33" s="1">
        <f t="shared" si="2"/>
        <v>777</v>
      </c>
      <c r="K33" s="1">
        <f t="shared" si="2"/>
        <v>25410046.800000001</v>
      </c>
      <c r="L33" s="1">
        <v>777</v>
      </c>
      <c r="M33" s="1">
        <v>25410046.800000001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f t="shared" si="3"/>
        <v>6677</v>
      </c>
      <c r="U33" s="1">
        <f t="shared" si="3"/>
        <v>224741642.59999999</v>
      </c>
      <c r="V33" s="1">
        <v>6677</v>
      </c>
      <c r="W33" s="1">
        <v>224741642.59999999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f t="shared" si="4"/>
        <v>21229</v>
      </c>
      <c r="AE33" s="1">
        <f t="shared" si="4"/>
        <v>246420901</v>
      </c>
      <c r="AF33" s="1">
        <v>17823</v>
      </c>
      <c r="AG33" s="1">
        <v>80276026.5</v>
      </c>
      <c r="AH33" s="1">
        <v>3406</v>
      </c>
      <c r="AI33" s="1">
        <v>166144874.5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f t="shared" si="9"/>
        <v>93145</v>
      </c>
      <c r="AQ33" s="1">
        <f t="shared" si="8"/>
        <v>372325967.16000003</v>
      </c>
      <c r="AR33" s="1">
        <v>93145</v>
      </c>
      <c r="AS33" s="1">
        <v>372325967.16000003</v>
      </c>
      <c r="AT33" s="1" t="s">
        <v>105</v>
      </c>
      <c r="AU33" s="1" t="s">
        <v>105</v>
      </c>
    </row>
    <row r="34" spans="1:47" s="20" customFormat="1" ht="14.45" customHeight="1">
      <c r="A34" s="35" t="s">
        <v>55</v>
      </c>
      <c r="B34" s="3">
        <f t="shared" si="0"/>
        <v>234358</v>
      </c>
      <c r="C34" s="1">
        <f t="shared" si="0"/>
        <v>1359819651.8</v>
      </c>
      <c r="D34" s="1">
        <f t="shared" si="1"/>
        <v>136170</v>
      </c>
      <c r="E34" s="1">
        <f t="shared" si="1"/>
        <v>906986731</v>
      </c>
      <c r="F34" s="21">
        <v>103752</v>
      </c>
      <c r="G34" s="21">
        <v>234650754</v>
      </c>
      <c r="H34" s="1">
        <v>859</v>
      </c>
      <c r="I34" s="1">
        <v>1646066.7</v>
      </c>
      <c r="J34" s="1">
        <f t="shared" si="2"/>
        <v>819</v>
      </c>
      <c r="K34" s="1">
        <f t="shared" si="2"/>
        <v>34345156.799999997</v>
      </c>
      <c r="L34" s="1">
        <v>819</v>
      </c>
      <c r="M34" s="1">
        <v>34345156.799999997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f t="shared" si="3"/>
        <v>7217</v>
      </c>
      <c r="U34" s="1">
        <f t="shared" si="3"/>
        <v>307891250</v>
      </c>
      <c r="V34" s="1">
        <v>7217</v>
      </c>
      <c r="W34" s="1">
        <v>307891250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f t="shared" si="4"/>
        <v>23523</v>
      </c>
      <c r="AE34" s="1">
        <f t="shared" si="4"/>
        <v>328453503.5</v>
      </c>
      <c r="AF34" s="1">
        <v>19918</v>
      </c>
      <c r="AG34" s="1">
        <v>109770023.5</v>
      </c>
      <c r="AH34" s="1">
        <v>3605</v>
      </c>
      <c r="AI34" s="1">
        <v>218683480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f t="shared" si="9"/>
        <v>98188</v>
      </c>
      <c r="AQ34" s="1">
        <f t="shared" si="8"/>
        <v>452832920.80000001</v>
      </c>
      <c r="AR34" s="1">
        <v>98188</v>
      </c>
      <c r="AS34" s="1">
        <v>452832920.80000001</v>
      </c>
      <c r="AT34" s="1" t="s">
        <v>105</v>
      </c>
      <c r="AU34" s="1" t="s">
        <v>105</v>
      </c>
    </row>
    <row r="35" spans="1:47" s="20" customFormat="1" ht="14.45" customHeight="1">
      <c r="A35" s="35" t="s">
        <v>56</v>
      </c>
      <c r="B35" s="3">
        <f t="shared" si="0"/>
        <v>257544</v>
      </c>
      <c r="C35" s="1">
        <f t="shared" si="0"/>
        <v>1746986339.8999999</v>
      </c>
      <c r="D35" s="1">
        <f t="shared" si="1"/>
        <v>138923</v>
      </c>
      <c r="E35" s="1">
        <f t="shared" si="1"/>
        <v>1134907041.0999999</v>
      </c>
      <c r="F35" s="21">
        <v>103354</v>
      </c>
      <c r="G35" s="21">
        <v>271938053</v>
      </c>
      <c r="H35" s="1">
        <v>1088</v>
      </c>
      <c r="I35" s="1">
        <v>2332704.1</v>
      </c>
      <c r="J35" s="1">
        <f t="shared" si="2"/>
        <v>886</v>
      </c>
      <c r="K35" s="1">
        <f t="shared" si="2"/>
        <v>42299096.400000006</v>
      </c>
      <c r="L35" s="1">
        <v>886</v>
      </c>
      <c r="M35" s="1">
        <v>42299096.400000006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f t="shared" si="3"/>
        <v>7854</v>
      </c>
      <c r="U35" s="1">
        <f t="shared" si="3"/>
        <v>423845193.60000002</v>
      </c>
      <c r="V35" s="1">
        <v>7854</v>
      </c>
      <c r="W35" s="1">
        <v>423845193.60000002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f t="shared" si="4"/>
        <v>25741</v>
      </c>
      <c r="AE35" s="1">
        <f t="shared" si="4"/>
        <v>394491994</v>
      </c>
      <c r="AF35" s="1">
        <v>21754</v>
      </c>
      <c r="AG35" s="1">
        <v>134685125</v>
      </c>
      <c r="AH35" s="1">
        <v>3987</v>
      </c>
      <c r="AI35" s="1">
        <v>259806869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f t="shared" si="9"/>
        <v>118621</v>
      </c>
      <c r="AQ35" s="1">
        <f t="shared" si="8"/>
        <v>612079298.79999995</v>
      </c>
      <c r="AR35" s="1">
        <v>118621</v>
      </c>
      <c r="AS35" s="1">
        <v>612079298.79999995</v>
      </c>
      <c r="AT35" s="1" t="s">
        <v>105</v>
      </c>
      <c r="AU35" s="1" t="s">
        <v>105</v>
      </c>
    </row>
    <row r="36" spans="1:47" s="20" customFormat="1" ht="14.45" customHeight="1">
      <c r="A36" s="35" t="s">
        <v>57</v>
      </c>
      <c r="B36" s="3">
        <f t="shared" si="0"/>
        <v>280691</v>
      </c>
      <c r="C36" s="1">
        <f t="shared" si="0"/>
        <v>2332175398.3999996</v>
      </c>
      <c r="D36" s="1">
        <f t="shared" si="1"/>
        <v>150700</v>
      </c>
      <c r="E36" s="1">
        <f t="shared" si="1"/>
        <v>1482923096.5999999</v>
      </c>
      <c r="F36" s="21">
        <v>112876</v>
      </c>
      <c r="G36" s="21">
        <v>360522404.89999998</v>
      </c>
      <c r="H36" s="1">
        <v>1433</v>
      </c>
      <c r="I36" s="1">
        <v>3387275.1</v>
      </c>
      <c r="J36" s="1">
        <f t="shared" si="2"/>
        <v>1023</v>
      </c>
      <c r="K36" s="1">
        <f t="shared" si="2"/>
        <v>49060003.399999999</v>
      </c>
      <c r="L36" s="1">
        <v>1023</v>
      </c>
      <c r="M36" s="1">
        <v>49060003.399999999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f t="shared" si="3"/>
        <v>8197</v>
      </c>
      <c r="U36" s="1">
        <f t="shared" si="3"/>
        <v>573926926.20000005</v>
      </c>
      <c r="V36" s="1">
        <v>8197</v>
      </c>
      <c r="W36" s="1">
        <v>573926926.20000005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f t="shared" si="4"/>
        <v>27171</v>
      </c>
      <c r="AE36" s="1">
        <f t="shared" si="4"/>
        <v>496026487</v>
      </c>
      <c r="AF36" s="1">
        <v>22839</v>
      </c>
      <c r="AG36" s="1">
        <v>160686894</v>
      </c>
      <c r="AH36" s="1">
        <v>4332</v>
      </c>
      <c r="AI36" s="1">
        <v>335339593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f t="shared" si="9"/>
        <v>129991</v>
      </c>
      <c r="AQ36" s="1">
        <f t="shared" si="8"/>
        <v>849252301.79999995</v>
      </c>
      <c r="AR36" s="1">
        <v>129991</v>
      </c>
      <c r="AS36" s="1">
        <v>849252301.79999995</v>
      </c>
      <c r="AT36" s="1" t="s">
        <v>105</v>
      </c>
      <c r="AU36" s="1" t="s">
        <v>105</v>
      </c>
    </row>
    <row r="37" spans="1:47" s="20" customFormat="1" ht="14.45" customHeight="1">
      <c r="A37" s="35" t="s">
        <v>58</v>
      </c>
      <c r="B37" s="3">
        <f t="shared" si="0"/>
        <v>314123</v>
      </c>
      <c r="C37" s="1">
        <f t="shared" si="0"/>
        <v>3399707652.5</v>
      </c>
      <c r="D37" s="1">
        <f t="shared" si="1"/>
        <v>173460</v>
      </c>
      <c r="E37" s="1">
        <f t="shared" si="1"/>
        <v>2342674239.5</v>
      </c>
      <c r="F37" s="21">
        <v>123183</v>
      </c>
      <c r="G37" s="21">
        <v>465148255</v>
      </c>
      <c r="H37" s="1">
        <v>7806</v>
      </c>
      <c r="I37" s="1">
        <v>13287063.1</v>
      </c>
      <c r="J37" s="1">
        <f t="shared" si="2"/>
        <v>1167</v>
      </c>
      <c r="K37" s="1">
        <f t="shared" si="2"/>
        <v>60367285</v>
      </c>
      <c r="L37" s="1">
        <v>1167</v>
      </c>
      <c r="M37" s="1">
        <v>60367285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f t="shared" si="3"/>
        <v>11652</v>
      </c>
      <c r="U37" s="1">
        <f t="shared" si="3"/>
        <v>1071688249.4</v>
      </c>
      <c r="V37" s="1">
        <v>11652</v>
      </c>
      <c r="W37" s="1">
        <v>1071688249.4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f t="shared" si="4"/>
        <v>29652</v>
      </c>
      <c r="AE37" s="1">
        <f t="shared" si="4"/>
        <v>732183387</v>
      </c>
      <c r="AF37" s="1">
        <v>24806</v>
      </c>
      <c r="AG37" s="1">
        <v>264880812</v>
      </c>
      <c r="AH37" s="1">
        <v>4846</v>
      </c>
      <c r="AI37" s="1">
        <v>467302575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f t="shared" si="9"/>
        <v>140663</v>
      </c>
      <c r="AQ37" s="1">
        <f t="shared" si="8"/>
        <v>1057033413</v>
      </c>
      <c r="AR37" s="1">
        <v>140663</v>
      </c>
      <c r="AS37" s="1">
        <v>1057033413</v>
      </c>
      <c r="AT37" s="1" t="s">
        <v>105</v>
      </c>
      <c r="AU37" s="1" t="s">
        <v>105</v>
      </c>
    </row>
    <row r="38" spans="1:47" s="20" customFormat="1" ht="14.45" customHeight="1">
      <c r="A38" s="35" t="s">
        <v>59</v>
      </c>
      <c r="B38" s="3">
        <f t="shared" si="0"/>
        <v>23813946</v>
      </c>
      <c r="C38" s="1">
        <f t="shared" si="0"/>
        <v>7497174445</v>
      </c>
      <c r="D38" s="1">
        <f t="shared" si="1"/>
        <v>203949</v>
      </c>
      <c r="E38" s="1">
        <f t="shared" si="1"/>
        <v>3098359423</v>
      </c>
      <c r="F38" s="21">
        <v>129191</v>
      </c>
      <c r="G38" s="21">
        <v>592030875</v>
      </c>
      <c r="H38" s="1">
        <v>26016</v>
      </c>
      <c r="I38" s="1">
        <v>42385943</v>
      </c>
      <c r="J38" s="1">
        <f t="shared" si="2"/>
        <v>1470</v>
      </c>
      <c r="K38" s="1">
        <f t="shared" si="2"/>
        <v>76835445</v>
      </c>
      <c r="L38" s="1">
        <v>1470</v>
      </c>
      <c r="M38" s="1">
        <v>76835445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f t="shared" si="3"/>
        <v>13883</v>
      </c>
      <c r="U38" s="1">
        <f t="shared" si="3"/>
        <v>1381795027</v>
      </c>
      <c r="V38" s="1">
        <v>13883</v>
      </c>
      <c r="W38" s="1">
        <v>1381795027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f t="shared" si="4"/>
        <v>33389</v>
      </c>
      <c r="AE38" s="1">
        <f t="shared" si="4"/>
        <v>1005312133</v>
      </c>
      <c r="AF38" s="1">
        <v>27930</v>
      </c>
      <c r="AG38" s="1">
        <v>376748268</v>
      </c>
      <c r="AH38" s="1">
        <v>5459</v>
      </c>
      <c r="AI38" s="1">
        <v>628563865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f t="shared" si="5"/>
        <v>23609997</v>
      </c>
      <c r="AQ38" s="1">
        <f t="shared" si="5"/>
        <v>4398815022</v>
      </c>
      <c r="AR38" s="1">
        <v>158268</v>
      </c>
      <c r="AS38" s="1">
        <v>1547180196.3</v>
      </c>
      <c r="AT38" s="1">
        <v>23451729</v>
      </c>
      <c r="AU38" s="1">
        <v>2851634825.6999998</v>
      </c>
    </row>
    <row r="39" spans="1:47" s="20" customFormat="1" ht="14.45" customHeight="1">
      <c r="A39" s="34" t="s">
        <v>60</v>
      </c>
      <c r="B39" s="6">
        <f t="shared" ref="B39:C70" si="10">D39+AP39</f>
        <v>26682004</v>
      </c>
      <c r="C39" s="2">
        <f t="shared" si="10"/>
        <v>10646682209.9</v>
      </c>
      <c r="D39" s="2">
        <f t="shared" si="1"/>
        <v>236493</v>
      </c>
      <c r="E39" s="2">
        <f t="shared" si="1"/>
        <v>4046714218</v>
      </c>
      <c r="F39" s="22">
        <v>150181</v>
      </c>
      <c r="G39" s="22">
        <v>903592590</v>
      </c>
      <c r="H39" s="2">
        <v>33044</v>
      </c>
      <c r="I39" s="2">
        <v>62117721</v>
      </c>
      <c r="J39" s="2">
        <f t="shared" ref="J39:K70" si="11">L39+N39+P39+R39</f>
        <v>1725</v>
      </c>
      <c r="K39" s="2">
        <f t="shared" si="11"/>
        <v>105841008</v>
      </c>
      <c r="L39" s="2">
        <v>1725</v>
      </c>
      <c r="M39" s="2">
        <v>105841008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f t="shared" ref="T39:U70" si="12">V39+X39+Z39+AB39</f>
        <v>15158</v>
      </c>
      <c r="U39" s="2">
        <f t="shared" si="12"/>
        <v>1615241077</v>
      </c>
      <c r="V39" s="2">
        <v>15158</v>
      </c>
      <c r="W39" s="2">
        <v>1615241077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f t="shared" ref="AD39:AE70" si="13">AF39+AH39+AJ39+AL39</f>
        <v>36385</v>
      </c>
      <c r="AE39" s="2">
        <f t="shared" si="13"/>
        <v>1359921822</v>
      </c>
      <c r="AF39" s="2">
        <v>30420</v>
      </c>
      <c r="AG39" s="2">
        <v>515107867</v>
      </c>
      <c r="AH39" s="2">
        <v>5965</v>
      </c>
      <c r="AI39" s="2">
        <v>844813955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f t="shared" ref="AP39:AQ70" si="14">AR39+AT39</f>
        <v>26445511</v>
      </c>
      <c r="AQ39" s="2">
        <f t="shared" si="14"/>
        <v>6599967991.8999996</v>
      </c>
      <c r="AR39" s="2">
        <v>189354</v>
      </c>
      <c r="AS39" s="2">
        <v>2611794550</v>
      </c>
      <c r="AT39" s="2">
        <v>26256157</v>
      </c>
      <c r="AU39" s="2">
        <v>3988173441.9000001</v>
      </c>
    </row>
    <row r="40" spans="1:47" s="20" customFormat="1" ht="14.45" customHeight="1">
      <c r="A40" s="35" t="s">
        <v>61</v>
      </c>
      <c r="B40" s="3">
        <f t="shared" si="10"/>
        <v>29787897</v>
      </c>
      <c r="C40" s="1">
        <f t="shared" si="10"/>
        <v>13898074094.1</v>
      </c>
      <c r="D40" s="1">
        <f t="shared" ref="D40:E56" si="15">F40+H40+J40+T40+AD40</f>
        <v>256938</v>
      </c>
      <c r="E40" s="1">
        <f t="shared" si="15"/>
        <v>5186752663</v>
      </c>
      <c r="F40" s="21">
        <v>155288</v>
      </c>
      <c r="G40" s="21">
        <v>1064136900</v>
      </c>
      <c r="H40" s="1">
        <v>41254</v>
      </c>
      <c r="I40" s="1">
        <v>83947162</v>
      </c>
      <c r="J40" s="1">
        <f t="shared" si="11"/>
        <v>2059</v>
      </c>
      <c r="K40" s="1">
        <f t="shared" si="11"/>
        <v>138823510</v>
      </c>
      <c r="L40" s="1">
        <v>2059</v>
      </c>
      <c r="M40" s="1">
        <v>138823510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f t="shared" si="12"/>
        <v>19136</v>
      </c>
      <c r="U40" s="1">
        <f t="shared" si="12"/>
        <v>2306366817</v>
      </c>
      <c r="V40" s="1">
        <v>19136</v>
      </c>
      <c r="W40" s="1">
        <v>2306366817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f t="shared" si="13"/>
        <v>39201</v>
      </c>
      <c r="AE40" s="1">
        <f t="shared" si="13"/>
        <v>1593478274</v>
      </c>
      <c r="AF40" s="1">
        <v>32959</v>
      </c>
      <c r="AG40" s="1">
        <v>608833839</v>
      </c>
      <c r="AH40" s="1">
        <v>6242</v>
      </c>
      <c r="AI40" s="1">
        <v>984644435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f t="shared" si="14"/>
        <v>29530959</v>
      </c>
      <c r="AQ40" s="1">
        <f t="shared" si="14"/>
        <v>8711321431.1000004</v>
      </c>
      <c r="AR40" s="1">
        <v>226245</v>
      </c>
      <c r="AS40" s="1">
        <v>3432463281.9000001</v>
      </c>
      <c r="AT40" s="1">
        <v>29304714</v>
      </c>
      <c r="AU40" s="1">
        <v>5278858149.1999998</v>
      </c>
    </row>
    <row r="41" spans="1:47" s="20" customFormat="1" ht="14.45" customHeight="1">
      <c r="A41" s="35" t="s">
        <v>62</v>
      </c>
      <c r="B41" s="3">
        <f t="shared" si="10"/>
        <v>32005627</v>
      </c>
      <c r="C41" s="1">
        <f t="shared" si="10"/>
        <v>16530418535.799999</v>
      </c>
      <c r="D41" s="1">
        <f t="shared" si="15"/>
        <v>273064</v>
      </c>
      <c r="E41" s="1">
        <f t="shared" si="15"/>
        <v>6325956921</v>
      </c>
      <c r="F41" s="21">
        <v>158720</v>
      </c>
      <c r="G41" s="21">
        <v>1235558640</v>
      </c>
      <c r="H41" s="1">
        <v>50267</v>
      </c>
      <c r="I41" s="1">
        <v>110802343</v>
      </c>
      <c r="J41" s="1">
        <f t="shared" si="11"/>
        <v>2511</v>
      </c>
      <c r="K41" s="1">
        <f t="shared" si="11"/>
        <v>198218200</v>
      </c>
      <c r="L41" s="1">
        <v>2511</v>
      </c>
      <c r="M41" s="1">
        <v>198218200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f t="shared" si="12"/>
        <v>19545</v>
      </c>
      <c r="U41" s="1">
        <f t="shared" si="12"/>
        <v>2931796934</v>
      </c>
      <c r="V41" s="1">
        <v>19545</v>
      </c>
      <c r="W41" s="1">
        <v>2931796934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f t="shared" si="13"/>
        <v>42021</v>
      </c>
      <c r="AE41" s="1">
        <f t="shared" si="13"/>
        <v>1849580804</v>
      </c>
      <c r="AF41" s="1">
        <v>35356</v>
      </c>
      <c r="AG41" s="1">
        <v>718305438</v>
      </c>
      <c r="AH41" s="1">
        <v>6665</v>
      </c>
      <c r="AI41" s="1">
        <v>1131275366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f t="shared" si="14"/>
        <v>31732563</v>
      </c>
      <c r="AQ41" s="1">
        <f t="shared" si="14"/>
        <v>10204461614.799999</v>
      </c>
      <c r="AR41" s="1">
        <v>246557</v>
      </c>
      <c r="AS41" s="1">
        <v>4152071456</v>
      </c>
      <c r="AT41" s="1">
        <v>31486006</v>
      </c>
      <c r="AU41" s="1">
        <v>6052390158.8000002</v>
      </c>
    </row>
    <row r="42" spans="1:47" s="20" customFormat="1" ht="14.45" customHeight="1">
      <c r="A42" s="35" t="s">
        <v>63</v>
      </c>
      <c r="B42" s="3">
        <f t="shared" si="10"/>
        <v>35994728</v>
      </c>
      <c r="C42" s="1">
        <f t="shared" si="10"/>
        <v>20488816377.200001</v>
      </c>
      <c r="D42" s="1">
        <f t="shared" si="15"/>
        <v>304350</v>
      </c>
      <c r="E42" s="1">
        <f t="shared" si="15"/>
        <v>7472799293</v>
      </c>
      <c r="F42" s="21">
        <v>168821</v>
      </c>
      <c r="G42" s="21">
        <v>1605342195</v>
      </c>
      <c r="H42" s="1">
        <v>68000</v>
      </c>
      <c r="I42" s="1">
        <v>165745016</v>
      </c>
      <c r="J42" s="1">
        <f t="shared" si="11"/>
        <v>3166</v>
      </c>
      <c r="K42" s="1">
        <f t="shared" si="11"/>
        <v>243958222</v>
      </c>
      <c r="L42" s="1">
        <v>3166</v>
      </c>
      <c r="M42" s="1">
        <v>243958222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f t="shared" si="12"/>
        <v>19630</v>
      </c>
      <c r="U42" s="1">
        <f t="shared" si="12"/>
        <v>3084010092</v>
      </c>
      <c r="V42" s="1">
        <v>19630</v>
      </c>
      <c r="W42" s="1">
        <v>3084010092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f t="shared" si="13"/>
        <v>44733</v>
      </c>
      <c r="AE42" s="1">
        <f t="shared" si="13"/>
        <v>2373743768</v>
      </c>
      <c r="AF42" s="1">
        <v>37414</v>
      </c>
      <c r="AG42" s="1">
        <v>867949093</v>
      </c>
      <c r="AH42" s="1">
        <v>7319</v>
      </c>
      <c r="AI42" s="1">
        <v>1505794675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f t="shared" si="14"/>
        <v>35690378</v>
      </c>
      <c r="AQ42" s="1">
        <f t="shared" si="14"/>
        <v>13016017084.200001</v>
      </c>
      <c r="AR42" s="1">
        <v>288934</v>
      </c>
      <c r="AS42" s="1">
        <v>5460039156</v>
      </c>
      <c r="AT42" s="1">
        <v>35401444</v>
      </c>
      <c r="AU42" s="1">
        <v>7555977928.1999998</v>
      </c>
    </row>
    <row r="43" spans="1:47" s="20" customFormat="1" ht="14.45" customHeight="1">
      <c r="A43" s="35" t="s">
        <v>64</v>
      </c>
      <c r="B43" s="3">
        <f t="shared" si="10"/>
        <v>36768830</v>
      </c>
      <c r="C43" s="1">
        <f t="shared" si="10"/>
        <v>25025587133.299999</v>
      </c>
      <c r="D43" s="1">
        <f t="shared" si="15"/>
        <v>344104</v>
      </c>
      <c r="E43" s="1">
        <f t="shared" si="15"/>
        <v>9166546278</v>
      </c>
      <c r="F43" s="21">
        <v>171819</v>
      </c>
      <c r="G43" s="21">
        <v>1862737930</v>
      </c>
      <c r="H43" s="1">
        <v>94017</v>
      </c>
      <c r="I43" s="1">
        <v>239199340</v>
      </c>
      <c r="J43" s="1">
        <f t="shared" si="11"/>
        <v>4475</v>
      </c>
      <c r="K43" s="1">
        <f t="shared" si="11"/>
        <v>401054392</v>
      </c>
      <c r="L43" s="1">
        <v>4475</v>
      </c>
      <c r="M43" s="1">
        <v>401054392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f t="shared" si="12"/>
        <v>24545</v>
      </c>
      <c r="U43" s="1">
        <f t="shared" si="12"/>
        <v>3757408730</v>
      </c>
      <c r="V43" s="1">
        <v>24545</v>
      </c>
      <c r="W43" s="1">
        <v>3757408730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f t="shared" si="13"/>
        <v>49248</v>
      </c>
      <c r="AE43" s="1">
        <f t="shared" si="13"/>
        <v>2906145886</v>
      </c>
      <c r="AF43" s="1">
        <v>41235</v>
      </c>
      <c r="AG43" s="1">
        <v>1065746637</v>
      </c>
      <c r="AH43" s="1">
        <v>8013</v>
      </c>
      <c r="AI43" s="1">
        <v>1840399249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f t="shared" si="14"/>
        <v>36424726</v>
      </c>
      <c r="AQ43" s="1">
        <f t="shared" si="14"/>
        <v>15859040855.299999</v>
      </c>
      <c r="AR43" s="1">
        <v>350660</v>
      </c>
      <c r="AS43" s="1">
        <v>7160490649</v>
      </c>
      <c r="AT43" s="1">
        <v>36074066</v>
      </c>
      <c r="AU43" s="1">
        <v>8698550206.2999992</v>
      </c>
    </row>
    <row r="44" spans="1:47" s="20" customFormat="1" ht="14.45" customHeight="1">
      <c r="A44" s="35" t="s">
        <v>65</v>
      </c>
      <c r="B44" s="3">
        <f t="shared" si="10"/>
        <v>37429239</v>
      </c>
      <c r="C44" s="1">
        <f t="shared" si="10"/>
        <v>27303223492.5</v>
      </c>
      <c r="D44" s="1">
        <f t="shared" si="15"/>
        <v>369837</v>
      </c>
      <c r="E44" s="1">
        <f t="shared" si="15"/>
        <v>10971121879</v>
      </c>
      <c r="F44" s="21">
        <v>170668</v>
      </c>
      <c r="G44" s="21">
        <v>1968916680</v>
      </c>
      <c r="H44" s="1">
        <v>112847</v>
      </c>
      <c r="I44" s="1">
        <v>297537965</v>
      </c>
      <c r="J44" s="1">
        <f t="shared" si="11"/>
        <v>4671</v>
      </c>
      <c r="K44" s="1">
        <f t="shared" si="11"/>
        <v>369655212</v>
      </c>
      <c r="L44" s="1">
        <v>4671</v>
      </c>
      <c r="M44" s="1">
        <v>369655212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f t="shared" si="12"/>
        <v>27911</v>
      </c>
      <c r="U44" s="1">
        <f t="shared" si="12"/>
        <v>4978953154</v>
      </c>
      <c r="V44" s="1">
        <v>27911</v>
      </c>
      <c r="W44" s="1">
        <v>4978953154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f t="shared" si="13"/>
        <v>53740</v>
      </c>
      <c r="AE44" s="1">
        <f t="shared" si="13"/>
        <v>3356058868</v>
      </c>
      <c r="AF44" s="1">
        <v>44729</v>
      </c>
      <c r="AG44" s="1">
        <v>1197215468</v>
      </c>
      <c r="AH44" s="1">
        <v>9011</v>
      </c>
      <c r="AI44" s="1">
        <v>2158843400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f t="shared" si="14"/>
        <v>37059402</v>
      </c>
      <c r="AQ44" s="1">
        <f t="shared" si="14"/>
        <v>16332101613.5</v>
      </c>
      <c r="AR44" s="1">
        <v>363247</v>
      </c>
      <c r="AS44" s="1">
        <v>7546468716</v>
      </c>
      <c r="AT44" s="1">
        <v>36696155</v>
      </c>
      <c r="AU44" s="1">
        <v>8785632897.5</v>
      </c>
    </row>
    <row r="45" spans="1:47" s="20" customFormat="1" ht="14.45" customHeight="1">
      <c r="A45" s="35" t="s">
        <v>66</v>
      </c>
      <c r="B45" s="3">
        <f t="shared" si="10"/>
        <v>50635900</v>
      </c>
      <c r="C45" s="1">
        <f t="shared" si="10"/>
        <v>34936976048.400002</v>
      </c>
      <c r="D45" s="1">
        <f t="shared" si="15"/>
        <v>408987</v>
      </c>
      <c r="E45" s="1">
        <f t="shared" si="15"/>
        <v>12230970114</v>
      </c>
      <c r="F45" s="21">
        <v>187081</v>
      </c>
      <c r="G45" s="21">
        <v>2367893820</v>
      </c>
      <c r="H45" s="1">
        <v>133874</v>
      </c>
      <c r="I45" s="1">
        <v>344494971</v>
      </c>
      <c r="J45" s="1">
        <f t="shared" si="11"/>
        <v>5496</v>
      </c>
      <c r="K45" s="1">
        <f t="shared" si="11"/>
        <v>422146490</v>
      </c>
      <c r="L45" s="1">
        <v>5496</v>
      </c>
      <c r="M45" s="1">
        <v>422146490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f t="shared" si="12"/>
        <v>24477</v>
      </c>
      <c r="U45" s="1">
        <f t="shared" si="12"/>
        <v>5150041988</v>
      </c>
      <c r="V45" s="1">
        <v>24477</v>
      </c>
      <c r="W45" s="1">
        <v>5150041988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f t="shared" si="13"/>
        <v>58059</v>
      </c>
      <c r="AE45" s="1">
        <f t="shared" si="13"/>
        <v>3946392845</v>
      </c>
      <c r="AF45" s="1">
        <v>47614</v>
      </c>
      <c r="AG45" s="1">
        <v>1348007545</v>
      </c>
      <c r="AH45" s="1">
        <v>10445</v>
      </c>
      <c r="AI45" s="1">
        <v>2598385300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f t="shared" si="14"/>
        <v>50226913</v>
      </c>
      <c r="AQ45" s="1">
        <f t="shared" si="14"/>
        <v>22706005934.400002</v>
      </c>
      <c r="AR45" s="1">
        <v>464489</v>
      </c>
      <c r="AS45" s="1">
        <v>9533741552</v>
      </c>
      <c r="AT45" s="1">
        <v>49762424</v>
      </c>
      <c r="AU45" s="1">
        <v>13172264382.4</v>
      </c>
    </row>
    <row r="46" spans="1:47" s="20" customFormat="1" ht="14.45" customHeight="1">
      <c r="A46" s="35" t="s">
        <v>67</v>
      </c>
      <c r="B46" s="3">
        <f t="shared" si="10"/>
        <v>47743946</v>
      </c>
      <c r="C46" s="1">
        <f t="shared" si="10"/>
        <v>38972702492.099998</v>
      </c>
      <c r="D46" s="1">
        <f t="shared" si="15"/>
        <v>459690</v>
      </c>
      <c r="E46" s="1">
        <f t="shared" si="15"/>
        <v>15348592071</v>
      </c>
      <c r="F46" s="21">
        <v>217662</v>
      </c>
      <c r="G46" s="21">
        <v>3056970816</v>
      </c>
      <c r="H46" s="1">
        <v>146264</v>
      </c>
      <c r="I46" s="1">
        <v>354745271</v>
      </c>
      <c r="J46" s="1">
        <f t="shared" si="11"/>
        <v>5519</v>
      </c>
      <c r="K46" s="1">
        <f t="shared" si="11"/>
        <v>408683164</v>
      </c>
      <c r="L46" s="1">
        <v>5519</v>
      </c>
      <c r="M46" s="1">
        <v>408683164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f t="shared" si="12"/>
        <v>25841</v>
      </c>
      <c r="U46" s="1">
        <f t="shared" si="12"/>
        <v>6679936415</v>
      </c>
      <c r="V46" s="1">
        <v>25841</v>
      </c>
      <c r="W46" s="1">
        <v>6679936415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f t="shared" si="13"/>
        <v>64404</v>
      </c>
      <c r="AE46" s="1">
        <f t="shared" si="13"/>
        <v>4848256405</v>
      </c>
      <c r="AF46" s="1">
        <v>52333</v>
      </c>
      <c r="AG46" s="1">
        <v>1563057315</v>
      </c>
      <c r="AH46" s="1">
        <v>12071</v>
      </c>
      <c r="AI46" s="1">
        <v>3285199090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f t="shared" si="14"/>
        <v>47284256</v>
      </c>
      <c r="AQ46" s="1">
        <f t="shared" si="14"/>
        <v>23624110421.099998</v>
      </c>
      <c r="AR46" s="1">
        <v>532144</v>
      </c>
      <c r="AS46" s="1">
        <v>10703188944</v>
      </c>
      <c r="AT46" s="1">
        <v>46752112</v>
      </c>
      <c r="AU46" s="1">
        <v>12920921477.1</v>
      </c>
    </row>
    <row r="47" spans="1:47" s="20" customFormat="1" ht="14.45" customHeight="1">
      <c r="A47" s="35" t="s">
        <v>68</v>
      </c>
      <c r="B47" s="3">
        <f t="shared" si="10"/>
        <v>68081525</v>
      </c>
      <c r="C47" s="1">
        <f t="shared" si="10"/>
        <v>49048890404.300003</v>
      </c>
      <c r="D47" s="1">
        <f t="shared" si="15"/>
        <v>475282</v>
      </c>
      <c r="E47" s="1">
        <f t="shared" si="15"/>
        <v>18864883169</v>
      </c>
      <c r="F47" s="21">
        <v>223707</v>
      </c>
      <c r="G47" s="21">
        <v>3650755631</v>
      </c>
      <c r="H47" s="1">
        <v>152730</v>
      </c>
      <c r="I47" s="1">
        <v>414621599</v>
      </c>
      <c r="J47" s="1">
        <f t="shared" si="11"/>
        <v>6190</v>
      </c>
      <c r="K47" s="1">
        <f t="shared" si="11"/>
        <v>461613087</v>
      </c>
      <c r="L47" s="1">
        <v>6190</v>
      </c>
      <c r="M47" s="1">
        <v>461613087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f t="shared" si="12"/>
        <v>32536</v>
      </c>
      <c r="U47" s="1">
        <f t="shared" si="12"/>
        <v>8025283905</v>
      </c>
      <c r="V47" s="1">
        <v>32536</v>
      </c>
      <c r="W47" s="1">
        <v>8025283905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f t="shared" si="13"/>
        <v>60119</v>
      </c>
      <c r="AE47" s="1">
        <f t="shared" si="13"/>
        <v>6312608947</v>
      </c>
      <c r="AF47" s="1">
        <v>46476</v>
      </c>
      <c r="AG47" s="1">
        <v>1859086487</v>
      </c>
      <c r="AH47" s="1">
        <v>13643</v>
      </c>
      <c r="AI47" s="1">
        <v>4453522460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f t="shared" si="14"/>
        <v>67606243</v>
      </c>
      <c r="AQ47" s="1">
        <f t="shared" si="14"/>
        <v>30184007235.299999</v>
      </c>
      <c r="AR47" s="1">
        <v>609325</v>
      </c>
      <c r="AS47" s="1">
        <v>12007771783</v>
      </c>
      <c r="AT47" s="1">
        <v>66996918</v>
      </c>
      <c r="AU47" s="1">
        <v>18176235452.299999</v>
      </c>
    </row>
    <row r="48" spans="1:47" s="20" customFormat="1" ht="14.45" customHeight="1">
      <c r="A48" s="35" t="s">
        <v>69</v>
      </c>
      <c r="B48" s="3">
        <f t="shared" si="10"/>
        <v>54545612</v>
      </c>
      <c r="C48" s="1">
        <f t="shared" si="10"/>
        <v>52331998594.400002</v>
      </c>
      <c r="D48" s="1">
        <f t="shared" si="15"/>
        <v>511862</v>
      </c>
      <c r="E48" s="1">
        <f t="shared" si="15"/>
        <v>23350067241</v>
      </c>
      <c r="F48" s="21">
        <v>251012</v>
      </c>
      <c r="G48" s="21">
        <v>4643706595</v>
      </c>
      <c r="H48" s="1">
        <v>164165</v>
      </c>
      <c r="I48" s="1">
        <v>481531674</v>
      </c>
      <c r="J48" s="1">
        <f t="shared" si="11"/>
        <v>7121</v>
      </c>
      <c r="K48" s="1">
        <f t="shared" si="11"/>
        <v>571293835</v>
      </c>
      <c r="L48" s="1">
        <v>7121</v>
      </c>
      <c r="M48" s="1">
        <v>571293835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f t="shared" si="12"/>
        <v>35209</v>
      </c>
      <c r="U48" s="1">
        <f t="shared" si="12"/>
        <v>9875556373</v>
      </c>
      <c r="V48" s="1">
        <v>35209</v>
      </c>
      <c r="W48" s="1">
        <v>9875556373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f t="shared" si="13"/>
        <v>54355</v>
      </c>
      <c r="AE48" s="1">
        <f t="shared" si="13"/>
        <v>7777978764</v>
      </c>
      <c r="AF48" s="1">
        <v>39461</v>
      </c>
      <c r="AG48" s="1">
        <v>2198922769</v>
      </c>
      <c r="AH48" s="1">
        <v>14894</v>
      </c>
      <c r="AI48" s="1">
        <v>5579055995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f t="shared" si="14"/>
        <v>54033750</v>
      </c>
      <c r="AQ48" s="1">
        <f t="shared" si="14"/>
        <v>28981931353.400002</v>
      </c>
      <c r="AR48" s="1">
        <v>610414</v>
      </c>
      <c r="AS48" s="1">
        <v>12977791338</v>
      </c>
      <c r="AT48" s="1">
        <v>53423336</v>
      </c>
      <c r="AU48" s="1">
        <v>16004140015.4</v>
      </c>
    </row>
    <row r="49" spans="1:47" s="20" customFormat="1" ht="14.45" customHeight="1">
      <c r="A49" s="35" t="s">
        <v>70</v>
      </c>
      <c r="B49" s="6">
        <f t="shared" si="10"/>
        <v>57239120</v>
      </c>
      <c r="C49" s="2">
        <f t="shared" si="10"/>
        <v>61236411668.900002</v>
      </c>
      <c r="D49" s="2">
        <f t="shared" si="15"/>
        <v>565588</v>
      </c>
      <c r="E49" s="2">
        <f t="shared" si="15"/>
        <v>30736677913</v>
      </c>
      <c r="F49" s="22">
        <v>255841</v>
      </c>
      <c r="G49" s="22">
        <v>5325912461</v>
      </c>
      <c r="H49" s="2">
        <v>196850</v>
      </c>
      <c r="I49" s="2">
        <v>585656845</v>
      </c>
      <c r="J49" s="2">
        <f t="shared" si="11"/>
        <v>9047</v>
      </c>
      <c r="K49" s="2">
        <f t="shared" si="11"/>
        <v>796323358</v>
      </c>
      <c r="L49" s="2">
        <v>9047</v>
      </c>
      <c r="M49" s="2">
        <v>796323358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f t="shared" si="12"/>
        <v>41672</v>
      </c>
      <c r="U49" s="2">
        <f t="shared" si="12"/>
        <v>14534228713</v>
      </c>
      <c r="V49" s="2">
        <v>41672</v>
      </c>
      <c r="W49" s="2">
        <v>14534228713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f t="shared" si="13"/>
        <v>62178</v>
      </c>
      <c r="AE49" s="2">
        <f t="shared" si="13"/>
        <v>9494556536</v>
      </c>
      <c r="AF49" s="2">
        <v>46141</v>
      </c>
      <c r="AG49" s="2">
        <v>2635020001</v>
      </c>
      <c r="AH49" s="2">
        <v>16037</v>
      </c>
      <c r="AI49" s="2">
        <v>6859536535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f t="shared" si="14"/>
        <v>56673532</v>
      </c>
      <c r="AQ49" s="2">
        <f t="shared" si="14"/>
        <v>30499733755.900002</v>
      </c>
      <c r="AR49" s="2">
        <v>584793</v>
      </c>
      <c r="AS49" s="2">
        <v>13449692988.9</v>
      </c>
      <c r="AT49" s="2">
        <v>56088739</v>
      </c>
      <c r="AU49" s="2">
        <v>17050040767</v>
      </c>
    </row>
    <row r="50" spans="1:47" s="20" customFormat="1" ht="14.45" customHeight="1">
      <c r="A50" s="33" t="s">
        <v>71</v>
      </c>
      <c r="B50" s="3">
        <f t="shared" si="10"/>
        <v>103523013</v>
      </c>
      <c r="C50" s="1">
        <f t="shared" si="10"/>
        <v>88054210790</v>
      </c>
      <c r="D50" s="1">
        <f t="shared" si="15"/>
        <v>630642</v>
      </c>
      <c r="E50" s="1">
        <f t="shared" si="15"/>
        <v>32232924936</v>
      </c>
      <c r="F50" s="21">
        <v>292497</v>
      </c>
      <c r="G50" s="21">
        <v>6296706325</v>
      </c>
      <c r="H50" s="1">
        <v>212468</v>
      </c>
      <c r="I50" s="1">
        <v>657114334</v>
      </c>
      <c r="J50" s="1">
        <f t="shared" si="11"/>
        <v>10523</v>
      </c>
      <c r="K50" s="1">
        <f t="shared" si="11"/>
        <v>990415610</v>
      </c>
      <c r="L50" s="1">
        <v>10523</v>
      </c>
      <c r="M50" s="1">
        <v>990415610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f t="shared" si="12"/>
        <v>34594</v>
      </c>
      <c r="U50" s="1">
        <f t="shared" si="12"/>
        <v>12916279138</v>
      </c>
      <c r="V50" s="1">
        <v>34594</v>
      </c>
      <c r="W50" s="1">
        <v>12916279138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f t="shared" si="13"/>
        <v>80560</v>
      </c>
      <c r="AE50" s="1">
        <f t="shared" si="13"/>
        <v>11372409529</v>
      </c>
      <c r="AF50" s="1">
        <v>63030</v>
      </c>
      <c r="AG50" s="1">
        <v>3206111649</v>
      </c>
      <c r="AH50" s="1">
        <v>17530</v>
      </c>
      <c r="AI50" s="1">
        <v>8166297880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f t="shared" si="14"/>
        <v>102892371</v>
      </c>
      <c r="AQ50" s="1">
        <f t="shared" si="14"/>
        <v>55821285854</v>
      </c>
      <c r="AR50" s="1">
        <v>702398</v>
      </c>
      <c r="AS50" s="1">
        <v>17022650863</v>
      </c>
      <c r="AT50" s="1">
        <v>102189973</v>
      </c>
      <c r="AU50" s="1">
        <v>38798634991</v>
      </c>
    </row>
    <row r="51" spans="1:47" s="20" customFormat="1" ht="14.45" customHeight="1">
      <c r="A51" s="35" t="s">
        <v>72</v>
      </c>
      <c r="B51" s="3">
        <f t="shared" si="10"/>
        <v>107148815</v>
      </c>
      <c r="C51" s="1">
        <f t="shared" si="10"/>
        <v>98748060870</v>
      </c>
      <c r="D51" s="1">
        <f t="shared" si="15"/>
        <v>680368</v>
      </c>
      <c r="E51" s="1">
        <f t="shared" si="15"/>
        <v>40968654385</v>
      </c>
      <c r="F51" s="21">
        <v>320283</v>
      </c>
      <c r="G51" s="21">
        <v>7561188894</v>
      </c>
      <c r="H51" s="1">
        <v>224011</v>
      </c>
      <c r="I51" s="1">
        <v>761099763</v>
      </c>
      <c r="J51" s="1">
        <f t="shared" si="11"/>
        <v>11931</v>
      </c>
      <c r="K51" s="1">
        <f t="shared" si="11"/>
        <v>1261590894</v>
      </c>
      <c r="L51" s="1">
        <v>11931</v>
      </c>
      <c r="M51" s="1">
        <v>1261590894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f t="shared" si="12"/>
        <v>40734</v>
      </c>
      <c r="U51" s="1">
        <f t="shared" si="12"/>
        <v>17591243513</v>
      </c>
      <c r="V51" s="1">
        <v>40734</v>
      </c>
      <c r="W51" s="1">
        <v>17591243513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f t="shared" si="13"/>
        <v>83409</v>
      </c>
      <c r="AE51" s="1">
        <f t="shared" si="13"/>
        <v>13793531321</v>
      </c>
      <c r="AF51" s="1">
        <v>64479</v>
      </c>
      <c r="AG51" s="1">
        <v>3833251056</v>
      </c>
      <c r="AH51" s="1">
        <v>18930</v>
      </c>
      <c r="AI51" s="1">
        <v>9960280265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f t="shared" si="14"/>
        <v>106468447</v>
      </c>
      <c r="AQ51" s="1">
        <f t="shared" si="14"/>
        <v>57779406485</v>
      </c>
      <c r="AR51" s="1">
        <v>727446</v>
      </c>
      <c r="AS51" s="1">
        <v>18183882484</v>
      </c>
      <c r="AT51" s="1">
        <v>105741001</v>
      </c>
      <c r="AU51" s="1">
        <v>39595524001</v>
      </c>
    </row>
    <row r="52" spans="1:47" s="20" customFormat="1" ht="14.45" customHeight="1">
      <c r="A52" s="35" t="s">
        <v>73</v>
      </c>
      <c r="B52" s="3">
        <f t="shared" si="10"/>
        <v>120015197</v>
      </c>
      <c r="C52" s="1">
        <f t="shared" si="10"/>
        <v>121822572128</v>
      </c>
      <c r="D52" s="1">
        <f t="shared" si="15"/>
        <v>709205</v>
      </c>
      <c r="E52" s="1">
        <f t="shared" si="15"/>
        <v>52805192463</v>
      </c>
      <c r="F52" s="21">
        <v>326424</v>
      </c>
      <c r="G52" s="21">
        <v>8240825582</v>
      </c>
      <c r="H52" s="1">
        <v>231747</v>
      </c>
      <c r="I52" s="1">
        <v>857956648</v>
      </c>
      <c r="J52" s="1">
        <f t="shared" si="11"/>
        <v>12792</v>
      </c>
      <c r="K52" s="1">
        <f t="shared" si="11"/>
        <v>1508525070</v>
      </c>
      <c r="L52" s="1">
        <v>12792</v>
      </c>
      <c r="M52" s="1">
        <v>1508525070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f t="shared" si="12"/>
        <v>52219</v>
      </c>
      <c r="U52" s="1">
        <f t="shared" si="12"/>
        <v>26284370967</v>
      </c>
      <c r="V52" s="1">
        <v>52219</v>
      </c>
      <c r="W52" s="1">
        <v>26284370967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f t="shared" si="13"/>
        <v>86023</v>
      </c>
      <c r="AE52" s="1">
        <f t="shared" si="13"/>
        <v>15913514196</v>
      </c>
      <c r="AF52" s="1">
        <v>65664</v>
      </c>
      <c r="AG52" s="1">
        <v>4293155226</v>
      </c>
      <c r="AH52" s="1">
        <v>20359</v>
      </c>
      <c r="AI52" s="1">
        <v>11620358970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f t="shared" si="14"/>
        <v>119305992</v>
      </c>
      <c r="AQ52" s="1">
        <f t="shared" si="14"/>
        <v>69017379665</v>
      </c>
      <c r="AR52" s="1">
        <v>793738</v>
      </c>
      <c r="AS52" s="1">
        <v>20665045191</v>
      </c>
      <c r="AT52" s="1">
        <v>118512254</v>
      </c>
      <c r="AU52" s="1">
        <v>48352334474</v>
      </c>
    </row>
    <row r="53" spans="1:47" s="20" customFormat="1" ht="14.45" customHeight="1">
      <c r="A53" s="35" t="s">
        <v>74</v>
      </c>
      <c r="B53" s="3">
        <f t="shared" si="10"/>
        <v>53536882</v>
      </c>
      <c r="C53" s="1">
        <f t="shared" si="10"/>
        <v>132590919151</v>
      </c>
      <c r="D53" s="1">
        <f t="shared" si="15"/>
        <v>704664</v>
      </c>
      <c r="E53" s="1">
        <f t="shared" si="15"/>
        <v>89833836326</v>
      </c>
      <c r="F53" s="21">
        <v>250307</v>
      </c>
      <c r="G53" s="21">
        <v>5391277921</v>
      </c>
      <c r="H53" s="1">
        <v>145292</v>
      </c>
      <c r="I53" s="1">
        <v>637567803</v>
      </c>
      <c r="J53" s="1">
        <f t="shared" si="11"/>
        <v>14599</v>
      </c>
      <c r="K53" s="1">
        <f t="shared" si="11"/>
        <v>2414873799</v>
      </c>
      <c r="L53" s="1">
        <v>14599</v>
      </c>
      <c r="M53" s="1">
        <v>2414873799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f t="shared" si="12"/>
        <v>206369</v>
      </c>
      <c r="U53" s="1">
        <f t="shared" si="12"/>
        <v>64277836835</v>
      </c>
      <c r="V53" s="1">
        <v>206369</v>
      </c>
      <c r="W53" s="1">
        <v>64277836835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f t="shared" si="13"/>
        <v>88097</v>
      </c>
      <c r="AE53" s="1">
        <f t="shared" si="13"/>
        <v>17112279968</v>
      </c>
      <c r="AF53" s="1">
        <v>67892</v>
      </c>
      <c r="AG53" s="1">
        <v>4700767183</v>
      </c>
      <c r="AH53" s="1">
        <v>20205</v>
      </c>
      <c r="AI53" s="1">
        <v>12411512785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f t="shared" si="14"/>
        <v>52832218</v>
      </c>
      <c r="AQ53" s="1">
        <f t="shared" si="14"/>
        <v>42757082825</v>
      </c>
      <c r="AR53" s="1">
        <v>641858</v>
      </c>
      <c r="AS53" s="1">
        <v>19531482855</v>
      </c>
      <c r="AT53" s="1">
        <v>52190360</v>
      </c>
      <c r="AU53" s="1">
        <v>23225599970</v>
      </c>
    </row>
    <row r="54" spans="1:47" s="20" customFormat="1" ht="14.45" customHeight="1">
      <c r="A54" s="35" t="s">
        <v>75</v>
      </c>
      <c r="B54" s="3">
        <f t="shared" si="10"/>
        <v>530620</v>
      </c>
      <c r="C54" s="1">
        <f t="shared" si="10"/>
        <v>66076013641</v>
      </c>
      <c r="D54" s="1">
        <f t="shared" si="15"/>
        <v>519653</v>
      </c>
      <c r="E54" s="1">
        <f t="shared" si="15"/>
        <v>66063127634</v>
      </c>
      <c r="F54" s="21">
        <v>180748</v>
      </c>
      <c r="G54" s="21">
        <v>3557149553</v>
      </c>
      <c r="H54" s="1">
        <v>125873</v>
      </c>
      <c r="I54" s="1">
        <v>595254449</v>
      </c>
      <c r="J54" s="1">
        <f t="shared" si="11"/>
        <v>13490</v>
      </c>
      <c r="K54" s="1">
        <f t="shared" si="11"/>
        <v>2713786439</v>
      </c>
      <c r="L54" s="1">
        <v>13490</v>
      </c>
      <c r="M54" s="1">
        <v>2713786439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f t="shared" si="12"/>
        <v>108692</v>
      </c>
      <c r="U54" s="1">
        <f t="shared" si="12"/>
        <v>41746761693</v>
      </c>
      <c r="V54" s="1">
        <v>108692</v>
      </c>
      <c r="W54" s="1">
        <v>41746761693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f t="shared" si="13"/>
        <v>90850</v>
      </c>
      <c r="AE54" s="1">
        <f t="shared" si="13"/>
        <v>17450175500</v>
      </c>
      <c r="AF54" s="1">
        <v>72411</v>
      </c>
      <c r="AG54" s="1">
        <v>5306708815</v>
      </c>
      <c r="AH54" s="1">
        <v>18439</v>
      </c>
      <c r="AI54" s="1">
        <v>12143466685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f t="shared" si="14"/>
        <v>10967</v>
      </c>
      <c r="AQ54" s="1">
        <f t="shared" si="14"/>
        <v>12886007</v>
      </c>
      <c r="AR54" s="1">
        <v>197</v>
      </c>
      <c r="AS54" s="1">
        <v>6208253</v>
      </c>
      <c r="AT54" s="1">
        <v>10770</v>
      </c>
      <c r="AU54" s="1">
        <v>6677754</v>
      </c>
    </row>
    <row r="55" spans="1:47" s="20" customFormat="1" ht="14.45" customHeight="1">
      <c r="A55" s="35" t="s">
        <v>76</v>
      </c>
      <c r="B55" s="3">
        <f t="shared" si="10"/>
        <v>495062</v>
      </c>
      <c r="C55" s="1">
        <f t="shared" si="10"/>
        <v>68584454882</v>
      </c>
      <c r="D55" s="1">
        <f t="shared" si="15"/>
        <v>492277</v>
      </c>
      <c r="E55" s="1">
        <f t="shared" si="15"/>
        <v>68575633770</v>
      </c>
      <c r="F55" s="21">
        <v>166681</v>
      </c>
      <c r="G55" s="21">
        <v>3479662117</v>
      </c>
      <c r="H55" s="1">
        <v>125858</v>
      </c>
      <c r="I55" s="1">
        <v>590012670</v>
      </c>
      <c r="J55" s="1">
        <f t="shared" si="11"/>
        <v>14051</v>
      </c>
      <c r="K55" s="1">
        <f t="shared" si="11"/>
        <v>2925828128</v>
      </c>
      <c r="L55" s="1">
        <v>14051</v>
      </c>
      <c r="M55" s="1">
        <v>2925828128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f t="shared" si="12"/>
        <v>94786</v>
      </c>
      <c r="U55" s="1">
        <f t="shared" si="12"/>
        <v>43804614281</v>
      </c>
      <c r="V55" s="1">
        <v>94786</v>
      </c>
      <c r="W55" s="1">
        <v>43804614281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f t="shared" si="13"/>
        <v>90901</v>
      </c>
      <c r="AE55" s="1">
        <f t="shared" si="13"/>
        <v>17775516574</v>
      </c>
      <c r="AF55" s="1">
        <v>73255</v>
      </c>
      <c r="AG55" s="1">
        <v>5572631514</v>
      </c>
      <c r="AH55" s="1">
        <v>17646</v>
      </c>
      <c r="AI55" s="1">
        <v>12202885060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f t="shared" si="14"/>
        <v>2785</v>
      </c>
      <c r="AQ55" s="1">
        <f t="shared" si="14"/>
        <v>8821112</v>
      </c>
      <c r="AR55" s="1">
        <v>231</v>
      </c>
      <c r="AS55" s="1">
        <v>7241666</v>
      </c>
      <c r="AT55" s="1">
        <v>2554</v>
      </c>
      <c r="AU55" s="1">
        <v>1579446</v>
      </c>
    </row>
    <row r="56" spans="1:47" s="20" customFormat="1" ht="14.45" customHeight="1">
      <c r="A56" s="35" t="s">
        <v>77</v>
      </c>
      <c r="B56" s="3">
        <f t="shared" si="10"/>
        <v>477626</v>
      </c>
      <c r="C56" s="1">
        <f t="shared" si="10"/>
        <v>82398447351</v>
      </c>
      <c r="D56" s="1">
        <f t="shared" si="15"/>
        <v>484356</v>
      </c>
      <c r="E56" s="1">
        <f t="shared" si="15"/>
        <v>82400248166</v>
      </c>
      <c r="F56" s="21">
        <v>131985</v>
      </c>
      <c r="G56" s="21">
        <v>2921526220</v>
      </c>
      <c r="H56" s="1">
        <v>133444</v>
      </c>
      <c r="I56" s="1">
        <v>631457486</v>
      </c>
      <c r="J56" s="1">
        <f t="shared" si="11"/>
        <v>28778</v>
      </c>
      <c r="K56" s="1">
        <f t="shared" si="11"/>
        <v>7499292202</v>
      </c>
      <c r="L56" s="1">
        <v>28778</v>
      </c>
      <c r="M56" s="1">
        <v>7499292202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f t="shared" si="12"/>
        <v>98520</v>
      </c>
      <c r="U56" s="1">
        <f t="shared" si="12"/>
        <v>53151800331</v>
      </c>
      <c r="V56" s="1">
        <v>98520</v>
      </c>
      <c r="W56" s="1">
        <v>53151800331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f t="shared" si="13"/>
        <v>91629</v>
      </c>
      <c r="AE56" s="1">
        <f t="shared" si="13"/>
        <v>18196171927</v>
      </c>
      <c r="AF56" s="1">
        <v>74779</v>
      </c>
      <c r="AG56" s="1">
        <v>6060200927</v>
      </c>
      <c r="AH56" s="1">
        <v>16850</v>
      </c>
      <c r="AI56" s="1">
        <v>12135971000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f t="shared" si="14"/>
        <v>-6730</v>
      </c>
      <c r="AQ56" s="1">
        <f t="shared" si="14"/>
        <v>-1800815</v>
      </c>
      <c r="AR56" s="1">
        <v>76</v>
      </c>
      <c r="AS56" s="1">
        <v>2417628</v>
      </c>
      <c r="AT56" s="1">
        <v>-6806</v>
      </c>
      <c r="AU56" s="1">
        <v>-4218443</v>
      </c>
    </row>
    <row r="57" spans="1:47" s="20" customFormat="1" ht="14.45" customHeight="1">
      <c r="A57" s="35" t="s">
        <v>78</v>
      </c>
      <c r="B57" s="3">
        <f t="shared" si="10"/>
        <v>532689</v>
      </c>
      <c r="C57" s="1">
        <f t="shared" si="10"/>
        <v>93332487049</v>
      </c>
      <c r="D57" s="1">
        <f t="shared" ref="D57:E60" si="16">F57+H57+J57+T57+AD57+AN57</f>
        <v>541284</v>
      </c>
      <c r="E57" s="1">
        <f t="shared" si="16"/>
        <v>93343177688</v>
      </c>
      <c r="F57" s="21">
        <v>134578</v>
      </c>
      <c r="G57" s="21">
        <v>3131456939</v>
      </c>
      <c r="H57" s="1">
        <v>140817</v>
      </c>
      <c r="I57" s="1">
        <v>676283063</v>
      </c>
      <c r="J57" s="1">
        <f t="shared" si="11"/>
        <v>29569</v>
      </c>
      <c r="K57" s="1">
        <f t="shared" si="11"/>
        <v>7755580827</v>
      </c>
      <c r="L57" s="1">
        <v>29569</v>
      </c>
      <c r="M57" s="1">
        <v>7755580827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f t="shared" si="12"/>
        <v>103187</v>
      </c>
      <c r="U57" s="1">
        <f t="shared" si="12"/>
        <v>62340482813</v>
      </c>
      <c r="V57" s="1">
        <v>103187</v>
      </c>
      <c r="W57" s="1">
        <v>62340482813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f t="shared" si="13"/>
        <v>93662</v>
      </c>
      <c r="AE57" s="1">
        <f t="shared" si="13"/>
        <v>18923003086</v>
      </c>
      <c r="AF57" s="1">
        <v>76965</v>
      </c>
      <c r="AG57" s="1">
        <v>6510568319</v>
      </c>
      <c r="AH57" s="1">
        <v>16692</v>
      </c>
      <c r="AI57" s="1">
        <v>12412350332</v>
      </c>
      <c r="AJ57" s="1">
        <v>5</v>
      </c>
      <c r="AK57" s="1">
        <v>84435</v>
      </c>
      <c r="AL57" s="1">
        <v>0</v>
      </c>
      <c r="AM57" s="1">
        <v>0</v>
      </c>
      <c r="AN57" s="1">
        <v>39471</v>
      </c>
      <c r="AO57" s="1">
        <v>516370960</v>
      </c>
      <c r="AP57" s="1">
        <f t="shared" si="14"/>
        <v>-8595</v>
      </c>
      <c r="AQ57" s="1">
        <f t="shared" si="14"/>
        <v>-10690639</v>
      </c>
      <c r="AR57" s="1">
        <v>-177</v>
      </c>
      <c r="AS57" s="1">
        <v>-5470644</v>
      </c>
      <c r="AT57" s="1">
        <v>-8418</v>
      </c>
      <c r="AU57" s="1">
        <v>-5219995</v>
      </c>
    </row>
    <row r="58" spans="1:47" s="20" customFormat="1" ht="14.45" customHeight="1">
      <c r="A58" s="35" t="s">
        <v>79</v>
      </c>
      <c r="B58" s="3">
        <f t="shared" si="10"/>
        <v>588739</v>
      </c>
      <c r="C58" s="1">
        <f t="shared" si="10"/>
        <v>95634451245</v>
      </c>
      <c r="D58" s="1">
        <f t="shared" si="16"/>
        <v>614756</v>
      </c>
      <c r="E58" s="1">
        <f t="shared" si="16"/>
        <v>95649900770</v>
      </c>
      <c r="F58" s="21">
        <v>141189</v>
      </c>
      <c r="G58" s="21">
        <v>3366031294</v>
      </c>
      <c r="H58" s="1">
        <v>144017</v>
      </c>
      <c r="I58" s="1">
        <v>730219106</v>
      </c>
      <c r="J58" s="1">
        <f t="shared" si="11"/>
        <v>35151</v>
      </c>
      <c r="K58" s="1">
        <f t="shared" si="11"/>
        <v>8945406290</v>
      </c>
      <c r="L58" s="1">
        <v>35151</v>
      </c>
      <c r="M58" s="1">
        <v>8945406290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f t="shared" si="12"/>
        <v>92863</v>
      </c>
      <c r="U58" s="1">
        <f t="shared" si="12"/>
        <v>61129248633</v>
      </c>
      <c r="V58" s="1">
        <v>92863</v>
      </c>
      <c r="W58" s="1">
        <v>61129248633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f t="shared" si="13"/>
        <v>96309</v>
      </c>
      <c r="AE58" s="1">
        <f t="shared" si="13"/>
        <v>19814476642</v>
      </c>
      <c r="AF58" s="1">
        <v>79306</v>
      </c>
      <c r="AG58" s="1">
        <v>6878133409</v>
      </c>
      <c r="AH58" s="1">
        <v>17000</v>
      </c>
      <c r="AI58" s="1">
        <v>12936017583</v>
      </c>
      <c r="AJ58" s="1">
        <v>3</v>
      </c>
      <c r="AK58" s="1">
        <v>325650</v>
      </c>
      <c r="AL58" s="1">
        <v>0</v>
      </c>
      <c r="AM58" s="1">
        <v>0</v>
      </c>
      <c r="AN58" s="1">
        <v>105227</v>
      </c>
      <c r="AO58" s="1">
        <v>1664518805</v>
      </c>
      <c r="AP58" s="1">
        <f t="shared" si="14"/>
        <v>-26017</v>
      </c>
      <c r="AQ58" s="1">
        <f t="shared" si="14"/>
        <v>-15449525</v>
      </c>
      <c r="AR58" s="1">
        <v>22</v>
      </c>
      <c r="AS58" s="1">
        <v>695386</v>
      </c>
      <c r="AT58" s="1">
        <v>-26039</v>
      </c>
      <c r="AU58" s="1">
        <v>-16144911</v>
      </c>
    </row>
    <row r="59" spans="1:47" s="20" customFormat="1" ht="14.45" customHeight="1">
      <c r="A59" s="34" t="s">
        <v>80</v>
      </c>
      <c r="B59" s="6">
        <f t="shared" si="10"/>
        <v>1002652</v>
      </c>
      <c r="C59" s="2">
        <f t="shared" si="10"/>
        <v>124972975097</v>
      </c>
      <c r="D59" s="2">
        <f t="shared" si="16"/>
        <v>1002654</v>
      </c>
      <c r="E59" s="2">
        <f t="shared" si="16"/>
        <v>124973033999</v>
      </c>
      <c r="F59" s="22">
        <v>120298</v>
      </c>
      <c r="G59" s="22">
        <v>2934533155</v>
      </c>
      <c r="H59" s="2">
        <v>148354</v>
      </c>
      <c r="I59" s="2">
        <v>762498410</v>
      </c>
      <c r="J59" s="2">
        <f t="shared" si="11"/>
        <v>36076</v>
      </c>
      <c r="K59" s="2">
        <f t="shared" si="11"/>
        <v>9392809866</v>
      </c>
      <c r="L59" s="2">
        <v>36076</v>
      </c>
      <c r="M59" s="2">
        <v>9392809866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f t="shared" si="12"/>
        <v>115275</v>
      </c>
      <c r="U59" s="2">
        <f t="shared" si="12"/>
        <v>84137765711</v>
      </c>
      <c r="V59" s="2">
        <v>115275</v>
      </c>
      <c r="W59" s="2">
        <v>84137765711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f t="shared" si="13"/>
        <v>96800</v>
      </c>
      <c r="AE59" s="2">
        <f t="shared" si="13"/>
        <v>19919987101</v>
      </c>
      <c r="AF59" s="2">
        <v>80332</v>
      </c>
      <c r="AG59" s="2">
        <v>7141403901</v>
      </c>
      <c r="AH59" s="2">
        <v>16468</v>
      </c>
      <c r="AI59" s="2">
        <v>12778550200</v>
      </c>
      <c r="AJ59" s="2">
        <v>0</v>
      </c>
      <c r="AK59" s="2">
        <v>33000</v>
      </c>
      <c r="AL59" s="2">
        <v>0</v>
      </c>
      <c r="AM59" s="2">
        <v>0</v>
      </c>
      <c r="AN59" s="2">
        <v>485851</v>
      </c>
      <c r="AO59" s="2">
        <v>7825439756</v>
      </c>
      <c r="AP59" s="2">
        <f t="shared" si="14"/>
        <v>-2</v>
      </c>
      <c r="AQ59" s="2">
        <f t="shared" si="14"/>
        <v>-58902</v>
      </c>
      <c r="AR59" s="2">
        <v>-2</v>
      </c>
      <c r="AS59" s="2">
        <v>-58902</v>
      </c>
      <c r="AT59" s="2">
        <v>0</v>
      </c>
      <c r="AU59" s="2">
        <v>0</v>
      </c>
    </row>
    <row r="60" spans="1:47" s="20" customFormat="1" ht="14.45" customHeight="1">
      <c r="A60" s="35" t="s">
        <v>81</v>
      </c>
      <c r="B60" s="3">
        <f t="shared" si="10"/>
        <v>1136228</v>
      </c>
      <c r="C60" s="1">
        <f t="shared" si="10"/>
        <v>162763139370</v>
      </c>
      <c r="D60" s="1">
        <f t="shared" si="16"/>
        <v>1136228</v>
      </c>
      <c r="E60" s="1">
        <f t="shared" si="16"/>
        <v>162763139370</v>
      </c>
      <c r="F60" s="21">
        <v>108593</v>
      </c>
      <c r="G60" s="21">
        <v>2689447211</v>
      </c>
      <c r="H60" s="1">
        <v>146183</v>
      </c>
      <c r="I60" s="1">
        <v>803326801</v>
      </c>
      <c r="J60" s="1">
        <f t="shared" si="11"/>
        <v>35874</v>
      </c>
      <c r="K60" s="1">
        <f t="shared" si="11"/>
        <v>8795808183</v>
      </c>
      <c r="L60" s="1">
        <v>35874</v>
      </c>
      <c r="M60" s="1">
        <v>8795808183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f t="shared" si="12"/>
        <v>136649</v>
      </c>
      <c r="U60" s="1">
        <f t="shared" si="12"/>
        <v>120668542568</v>
      </c>
      <c r="V60" s="1">
        <v>136649</v>
      </c>
      <c r="W60" s="1">
        <v>120668542568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f t="shared" si="13"/>
        <v>97283</v>
      </c>
      <c r="AE60" s="1">
        <f t="shared" si="13"/>
        <v>19601895005</v>
      </c>
      <c r="AF60" s="1">
        <v>81520</v>
      </c>
      <c r="AG60" s="1">
        <v>7309197965</v>
      </c>
      <c r="AH60" s="1">
        <v>15763</v>
      </c>
      <c r="AI60" s="1">
        <v>12292697040</v>
      </c>
      <c r="AJ60" s="1">
        <v>0</v>
      </c>
      <c r="AK60" s="1">
        <v>0</v>
      </c>
      <c r="AL60" s="1">
        <v>0</v>
      </c>
      <c r="AM60" s="1">
        <v>0</v>
      </c>
      <c r="AN60" s="1">
        <v>611646</v>
      </c>
      <c r="AO60" s="1">
        <v>10204119602</v>
      </c>
      <c r="AP60" s="1">
        <f t="shared" si="14"/>
        <v>0</v>
      </c>
      <c r="AQ60" s="1">
        <f t="shared" si="14"/>
        <v>0</v>
      </c>
      <c r="AR60" s="1">
        <v>0</v>
      </c>
      <c r="AS60" s="1">
        <v>0</v>
      </c>
      <c r="AT60" s="1">
        <v>0</v>
      </c>
      <c r="AU60" s="1">
        <v>0</v>
      </c>
    </row>
    <row r="61" spans="1:47" s="20" customFormat="1" ht="14.45" customHeight="1">
      <c r="A61" s="35" t="s">
        <v>82</v>
      </c>
      <c r="B61" s="3">
        <f t="shared" si="10"/>
        <v>475302</v>
      </c>
      <c r="C61" s="1">
        <f t="shared" si="10"/>
        <v>133956129219</v>
      </c>
      <c r="D61" s="1">
        <f t="shared" ref="D61:E81" si="17">F61+H61+J61+T61+AD61</f>
        <v>475302</v>
      </c>
      <c r="E61" s="1">
        <f t="shared" si="17"/>
        <v>133954474276</v>
      </c>
      <c r="F61" s="21">
        <v>99731</v>
      </c>
      <c r="G61" s="21">
        <v>2492707237</v>
      </c>
      <c r="H61" s="1">
        <v>132584</v>
      </c>
      <c r="I61" s="1">
        <v>774262556</v>
      </c>
      <c r="J61" s="1">
        <f t="shared" si="11"/>
        <v>30443</v>
      </c>
      <c r="K61" s="1">
        <f t="shared" si="11"/>
        <v>7458972768</v>
      </c>
      <c r="L61" s="1">
        <v>30443</v>
      </c>
      <c r="M61" s="1">
        <v>7458972768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f t="shared" si="12"/>
        <v>113968</v>
      </c>
      <c r="U61" s="1">
        <f t="shared" si="12"/>
        <v>103200784549</v>
      </c>
      <c r="V61" s="1">
        <v>113968</v>
      </c>
      <c r="W61" s="1">
        <v>103200784549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f t="shared" si="13"/>
        <v>98576</v>
      </c>
      <c r="AE61" s="1">
        <f t="shared" si="13"/>
        <v>20027747166</v>
      </c>
      <c r="AF61" s="1">
        <v>82541</v>
      </c>
      <c r="AG61" s="1">
        <v>7481283938</v>
      </c>
      <c r="AH61" s="1">
        <v>16035</v>
      </c>
      <c r="AI61" s="1">
        <v>12546463228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f t="shared" si="14"/>
        <v>0</v>
      </c>
      <c r="AQ61" s="1">
        <f t="shared" si="14"/>
        <v>1654943</v>
      </c>
      <c r="AR61" s="1">
        <v>0</v>
      </c>
      <c r="AS61" s="1">
        <v>648622</v>
      </c>
      <c r="AT61" s="1">
        <v>0</v>
      </c>
      <c r="AU61" s="1">
        <v>1006321</v>
      </c>
    </row>
    <row r="62" spans="1:47" s="20" customFormat="1" ht="14.45" customHeight="1">
      <c r="A62" s="35" t="s">
        <v>83</v>
      </c>
      <c r="B62" s="3">
        <f t="shared" si="10"/>
        <v>501672</v>
      </c>
      <c r="C62" s="1">
        <f t="shared" si="10"/>
        <v>143127162856</v>
      </c>
      <c r="D62" s="1">
        <f t="shared" si="17"/>
        <v>501672</v>
      </c>
      <c r="E62" s="1">
        <f t="shared" si="17"/>
        <v>143127162856</v>
      </c>
      <c r="F62" s="21">
        <v>99595</v>
      </c>
      <c r="G62" s="21">
        <v>2514024394</v>
      </c>
      <c r="H62" s="1">
        <v>145364</v>
      </c>
      <c r="I62" s="1">
        <v>887691255</v>
      </c>
      <c r="J62" s="1">
        <f t="shared" si="11"/>
        <v>31084</v>
      </c>
      <c r="K62" s="1">
        <f t="shared" si="11"/>
        <v>7433789287</v>
      </c>
      <c r="L62" s="1">
        <v>31084</v>
      </c>
      <c r="M62" s="1">
        <v>7433789287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f t="shared" si="12"/>
        <v>121666</v>
      </c>
      <c r="U62" s="1">
        <f t="shared" si="12"/>
        <v>111330076657</v>
      </c>
      <c r="V62" s="1">
        <v>121666</v>
      </c>
      <c r="W62" s="1">
        <v>111330076657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f t="shared" si="13"/>
        <v>103963</v>
      </c>
      <c r="AE62" s="1">
        <f t="shared" si="13"/>
        <v>20961581263</v>
      </c>
      <c r="AF62" s="1">
        <v>87498</v>
      </c>
      <c r="AG62" s="1">
        <v>7972160574</v>
      </c>
      <c r="AH62" s="1">
        <v>16465</v>
      </c>
      <c r="AI62" s="1">
        <v>12989420689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f t="shared" si="14"/>
        <v>0</v>
      </c>
      <c r="AQ62" s="1">
        <f t="shared" si="14"/>
        <v>0</v>
      </c>
      <c r="AR62" s="1">
        <v>0</v>
      </c>
      <c r="AS62" s="1">
        <v>0</v>
      </c>
      <c r="AT62" s="1">
        <v>0</v>
      </c>
      <c r="AU62" s="1">
        <v>0</v>
      </c>
    </row>
    <row r="63" spans="1:47" s="20" customFormat="1" ht="14.45" customHeight="1">
      <c r="A63" s="35" t="s">
        <v>84</v>
      </c>
      <c r="B63" s="3">
        <f t="shared" si="10"/>
        <v>534422</v>
      </c>
      <c r="C63" s="1">
        <f t="shared" si="10"/>
        <v>182014015413</v>
      </c>
      <c r="D63" s="1">
        <f t="shared" si="17"/>
        <v>534422</v>
      </c>
      <c r="E63" s="1">
        <f t="shared" si="17"/>
        <v>182013514779</v>
      </c>
      <c r="F63" s="21">
        <v>100658</v>
      </c>
      <c r="G63" s="21">
        <v>2573171882</v>
      </c>
      <c r="H63" s="1">
        <v>140891</v>
      </c>
      <c r="I63" s="1">
        <v>898821991</v>
      </c>
      <c r="J63" s="1">
        <f t="shared" si="11"/>
        <v>30304</v>
      </c>
      <c r="K63" s="1">
        <f t="shared" si="11"/>
        <v>7262951488</v>
      </c>
      <c r="L63" s="1">
        <v>30304</v>
      </c>
      <c r="M63" s="1">
        <v>7262951488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f t="shared" si="12"/>
        <v>155151</v>
      </c>
      <c r="U63" s="1">
        <f t="shared" si="12"/>
        <v>149647800293</v>
      </c>
      <c r="V63" s="1">
        <v>155151</v>
      </c>
      <c r="W63" s="1">
        <v>149647800293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f t="shared" si="13"/>
        <v>107418</v>
      </c>
      <c r="AE63" s="1">
        <f t="shared" si="13"/>
        <v>21630769125</v>
      </c>
      <c r="AF63" s="1">
        <v>90634</v>
      </c>
      <c r="AG63" s="1">
        <v>8366314100</v>
      </c>
      <c r="AH63" s="1">
        <v>16784</v>
      </c>
      <c r="AI63" s="1">
        <v>13264455025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f t="shared" si="14"/>
        <v>0</v>
      </c>
      <c r="AQ63" s="1">
        <f t="shared" si="14"/>
        <v>500634</v>
      </c>
      <c r="AR63" s="1">
        <v>0</v>
      </c>
      <c r="AS63" s="1">
        <v>500634</v>
      </c>
      <c r="AT63" s="1">
        <v>0</v>
      </c>
      <c r="AU63" s="1">
        <v>0</v>
      </c>
    </row>
    <row r="64" spans="1:47" s="20" customFormat="1" ht="14.45" customHeight="1">
      <c r="A64" s="35" t="s">
        <v>85</v>
      </c>
      <c r="B64" s="3">
        <f t="shared" si="10"/>
        <v>514956</v>
      </c>
      <c r="C64" s="1">
        <f t="shared" si="10"/>
        <v>167585591073</v>
      </c>
      <c r="D64" s="1">
        <f t="shared" si="17"/>
        <v>514956</v>
      </c>
      <c r="E64" s="1">
        <f t="shared" si="17"/>
        <v>167585591073</v>
      </c>
      <c r="F64" s="21">
        <v>101386</v>
      </c>
      <c r="G64" s="21">
        <v>2642336065</v>
      </c>
      <c r="H64" s="1">
        <v>144572</v>
      </c>
      <c r="I64" s="1">
        <v>918046241</v>
      </c>
      <c r="J64" s="1">
        <f t="shared" si="11"/>
        <v>30682</v>
      </c>
      <c r="K64" s="1">
        <f t="shared" si="11"/>
        <v>7767402285</v>
      </c>
      <c r="L64" s="1">
        <v>30682</v>
      </c>
      <c r="M64" s="1">
        <v>7767402285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f t="shared" si="12"/>
        <v>131363</v>
      </c>
      <c r="U64" s="1">
        <f t="shared" si="12"/>
        <v>134399188340</v>
      </c>
      <c r="V64" s="1">
        <v>131363</v>
      </c>
      <c r="W64" s="1">
        <v>134399188340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f t="shared" si="13"/>
        <v>106953</v>
      </c>
      <c r="AE64" s="1">
        <f t="shared" si="13"/>
        <v>21858618142</v>
      </c>
      <c r="AF64" s="1">
        <v>90375</v>
      </c>
      <c r="AG64" s="1">
        <v>8512827101</v>
      </c>
      <c r="AH64" s="1">
        <v>16578</v>
      </c>
      <c r="AI64" s="1">
        <v>13345791041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f t="shared" si="14"/>
        <v>0</v>
      </c>
      <c r="AQ64" s="1">
        <f t="shared" si="14"/>
        <v>0</v>
      </c>
      <c r="AR64" s="1">
        <v>0</v>
      </c>
      <c r="AS64" s="1">
        <v>0</v>
      </c>
      <c r="AT64" s="1">
        <v>0</v>
      </c>
      <c r="AU64" s="1">
        <v>0</v>
      </c>
    </row>
    <row r="65" spans="1:47" s="20" customFormat="1" ht="14.45" customHeight="1">
      <c r="A65" s="35" t="s">
        <v>86</v>
      </c>
      <c r="B65" s="3">
        <f t="shared" si="10"/>
        <v>544722</v>
      </c>
      <c r="C65" s="1">
        <f t="shared" si="10"/>
        <v>186303471099</v>
      </c>
      <c r="D65" s="1">
        <f t="shared" si="17"/>
        <v>544722</v>
      </c>
      <c r="E65" s="1">
        <f t="shared" si="17"/>
        <v>186303471099</v>
      </c>
      <c r="F65" s="21">
        <v>106339</v>
      </c>
      <c r="G65" s="21">
        <v>2816588533</v>
      </c>
      <c r="H65" s="1">
        <v>155706</v>
      </c>
      <c r="I65" s="1">
        <v>1008222385</v>
      </c>
      <c r="J65" s="1">
        <f t="shared" si="11"/>
        <v>30253</v>
      </c>
      <c r="K65" s="1">
        <f t="shared" si="11"/>
        <v>7489845033</v>
      </c>
      <c r="L65" s="1">
        <v>30253</v>
      </c>
      <c r="M65" s="1">
        <v>7489845033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f t="shared" si="12"/>
        <v>142053</v>
      </c>
      <c r="U65" s="1">
        <f t="shared" si="12"/>
        <v>152534198134</v>
      </c>
      <c r="V65" s="1">
        <v>142053</v>
      </c>
      <c r="W65" s="1">
        <v>152534198134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f t="shared" si="13"/>
        <v>110371</v>
      </c>
      <c r="AE65" s="1">
        <f t="shared" si="13"/>
        <v>22454617014</v>
      </c>
      <c r="AF65" s="1">
        <v>94120</v>
      </c>
      <c r="AG65" s="1">
        <v>9092282086</v>
      </c>
      <c r="AH65" s="1">
        <v>16251</v>
      </c>
      <c r="AI65" s="1">
        <v>13362334928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f t="shared" si="14"/>
        <v>0</v>
      </c>
      <c r="AQ65" s="1">
        <f t="shared" si="14"/>
        <v>0</v>
      </c>
      <c r="AR65" s="1">
        <v>0</v>
      </c>
      <c r="AS65" s="1">
        <v>0</v>
      </c>
      <c r="AT65" s="1">
        <v>0</v>
      </c>
      <c r="AU65" s="1">
        <v>0</v>
      </c>
    </row>
    <row r="66" spans="1:47" s="20" customFormat="1" ht="14.45" customHeight="1">
      <c r="A66" s="35" t="s">
        <v>87</v>
      </c>
      <c r="B66" s="3">
        <f t="shared" si="10"/>
        <v>710114</v>
      </c>
      <c r="C66" s="1">
        <f t="shared" si="10"/>
        <v>352185474315</v>
      </c>
      <c r="D66" s="1">
        <f t="shared" si="17"/>
        <v>710114</v>
      </c>
      <c r="E66" s="1">
        <f t="shared" si="17"/>
        <v>352185474315</v>
      </c>
      <c r="F66" s="21">
        <v>110374</v>
      </c>
      <c r="G66" s="21">
        <v>2968860413</v>
      </c>
      <c r="H66" s="1">
        <v>162421</v>
      </c>
      <c r="I66" s="1">
        <v>1083733082</v>
      </c>
      <c r="J66" s="1">
        <f t="shared" si="11"/>
        <v>29861</v>
      </c>
      <c r="K66" s="1">
        <f t="shared" si="11"/>
        <v>7565223355</v>
      </c>
      <c r="L66" s="1">
        <v>29861</v>
      </c>
      <c r="M66" s="1">
        <v>7565223355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f t="shared" si="12"/>
        <v>293635</v>
      </c>
      <c r="U66" s="1">
        <f t="shared" si="12"/>
        <v>317143713335</v>
      </c>
      <c r="V66" s="1">
        <v>293635</v>
      </c>
      <c r="W66" s="1">
        <v>317143713335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f t="shared" si="13"/>
        <v>113823</v>
      </c>
      <c r="AE66" s="1">
        <f t="shared" si="13"/>
        <v>23423944130</v>
      </c>
      <c r="AF66" s="1">
        <v>97496</v>
      </c>
      <c r="AG66" s="1">
        <v>9602139889</v>
      </c>
      <c r="AH66" s="1">
        <v>16327</v>
      </c>
      <c r="AI66" s="1">
        <v>13821804241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f t="shared" si="14"/>
        <v>0</v>
      </c>
      <c r="AQ66" s="1">
        <f t="shared" si="14"/>
        <v>0</v>
      </c>
      <c r="AR66" s="1">
        <v>0</v>
      </c>
      <c r="AS66" s="1">
        <v>0</v>
      </c>
      <c r="AT66" s="1">
        <v>0</v>
      </c>
      <c r="AU66" s="1">
        <v>0</v>
      </c>
    </row>
    <row r="67" spans="1:47" s="20" customFormat="1" ht="14.45" customHeight="1">
      <c r="A67" s="35" t="s">
        <v>88</v>
      </c>
      <c r="B67" s="1">
        <f t="shared" si="10"/>
        <v>634645</v>
      </c>
      <c r="C67" s="1">
        <f t="shared" si="10"/>
        <v>133745646409</v>
      </c>
      <c r="D67" s="1">
        <f t="shared" si="17"/>
        <v>634645</v>
      </c>
      <c r="E67" s="1">
        <f t="shared" si="17"/>
        <v>133745646409</v>
      </c>
      <c r="F67" s="21">
        <v>114538</v>
      </c>
      <c r="G67" s="21">
        <v>3083184530</v>
      </c>
      <c r="H67" s="1">
        <v>158532</v>
      </c>
      <c r="I67" s="1">
        <v>1047751772</v>
      </c>
      <c r="J67" s="1">
        <f t="shared" si="11"/>
        <v>28534</v>
      </c>
      <c r="K67" s="1">
        <f t="shared" si="11"/>
        <v>7025343401</v>
      </c>
      <c r="L67" s="1">
        <v>27830</v>
      </c>
      <c r="M67" s="1">
        <v>6995233097</v>
      </c>
      <c r="N67" s="1">
        <v>6</v>
      </c>
      <c r="O67" s="1">
        <v>5451100</v>
      </c>
      <c r="P67" s="1">
        <v>213</v>
      </c>
      <c r="Q67" s="1">
        <v>18241285</v>
      </c>
      <c r="R67" s="1">
        <v>485</v>
      </c>
      <c r="S67" s="1">
        <v>6417919</v>
      </c>
      <c r="T67" s="1">
        <f t="shared" si="12"/>
        <v>218690</v>
      </c>
      <c r="U67" s="1">
        <f t="shared" si="12"/>
        <v>100611189371</v>
      </c>
      <c r="V67" s="1">
        <v>86691</v>
      </c>
      <c r="W67" s="1">
        <v>89447306290</v>
      </c>
      <c r="X67" s="1">
        <v>66249</v>
      </c>
      <c r="Y67" s="1">
        <v>4647995917</v>
      </c>
      <c r="Z67" s="1">
        <v>118</v>
      </c>
      <c r="AA67" s="1">
        <v>90165619</v>
      </c>
      <c r="AB67" s="1">
        <v>65632</v>
      </c>
      <c r="AC67" s="1">
        <v>6425721545</v>
      </c>
      <c r="AD67" s="1">
        <f t="shared" si="13"/>
        <v>114351</v>
      </c>
      <c r="AE67" s="1">
        <f t="shared" si="13"/>
        <v>21978177335</v>
      </c>
      <c r="AF67" s="1">
        <v>98541</v>
      </c>
      <c r="AG67" s="1">
        <v>9753934710</v>
      </c>
      <c r="AH67" s="1">
        <v>14999</v>
      </c>
      <c r="AI67" s="1">
        <v>12145936968</v>
      </c>
      <c r="AJ67" s="1">
        <v>0</v>
      </c>
      <c r="AK67" s="1">
        <v>0</v>
      </c>
      <c r="AL67" s="1">
        <v>811</v>
      </c>
      <c r="AM67" s="1">
        <v>78305657</v>
      </c>
      <c r="AN67" s="1">
        <v>0</v>
      </c>
      <c r="AO67" s="1">
        <v>0</v>
      </c>
      <c r="AP67" s="1">
        <f t="shared" si="14"/>
        <v>0</v>
      </c>
      <c r="AQ67" s="1">
        <f t="shared" si="14"/>
        <v>0</v>
      </c>
      <c r="AR67" s="1">
        <v>0</v>
      </c>
      <c r="AS67" s="1">
        <v>0</v>
      </c>
      <c r="AT67" s="1">
        <v>0</v>
      </c>
      <c r="AU67" s="1">
        <v>0</v>
      </c>
    </row>
    <row r="68" spans="1:47" s="20" customFormat="1" ht="14.45" customHeight="1">
      <c r="A68" s="35" t="s">
        <v>89</v>
      </c>
      <c r="B68" s="1">
        <f t="shared" si="10"/>
        <v>612434</v>
      </c>
      <c r="C68" s="1">
        <f t="shared" si="10"/>
        <v>123928384221</v>
      </c>
      <c r="D68" s="1">
        <f t="shared" si="17"/>
        <v>612434</v>
      </c>
      <c r="E68" s="1">
        <f t="shared" si="17"/>
        <v>123928384221</v>
      </c>
      <c r="F68" s="21">
        <v>102317</v>
      </c>
      <c r="G68" s="21">
        <v>2755302545</v>
      </c>
      <c r="H68" s="1">
        <v>157999</v>
      </c>
      <c r="I68" s="1">
        <v>1089083597</v>
      </c>
      <c r="J68" s="1">
        <f t="shared" si="11"/>
        <v>26982</v>
      </c>
      <c r="K68" s="1">
        <f t="shared" si="11"/>
        <v>6493725790</v>
      </c>
      <c r="L68" s="1">
        <v>26306</v>
      </c>
      <c r="M68" s="1">
        <v>6407793345</v>
      </c>
      <c r="N68" s="1">
        <v>16</v>
      </c>
      <c r="O68" s="1">
        <v>16623872</v>
      </c>
      <c r="P68" s="1">
        <v>403</v>
      </c>
      <c r="Q68" s="1">
        <v>49726320</v>
      </c>
      <c r="R68" s="1">
        <v>257</v>
      </c>
      <c r="S68" s="1">
        <v>19582253</v>
      </c>
      <c r="T68" s="1">
        <f t="shared" si="12"/>
        <v>206933</v>
      </c>
      <c r="U68" s="1">
        <f t="shared" si="12"/>
        <v>91434890557</v>
      </c>
      <c r="V68" s="1">
        <v>68466</v>
      </c>
      <c r="W68" s="1">
        <v>74424674320</v>
      </c>
      <c r="X68" s="1">
        <v>19493</v>
      </c>
      <c r="Y68" s="1">
        <v>1641384283</v>
      </c>
      <c r="Z68" s="1">
        <v>472</v>
      </c>
      <c r="AA68" s="1">
        <v>372136927</v>
      </c>
      <c r="AB68" s="1">
        <v>118502</v>
      </c>
      <c r="AC68" s="1">
        <v>14996695027</v>
      </c>
      <c r="AD68" s="1">
        <f t="shared" si="13"/>
        <v>118203</v>
      </c>
      <c r="AE68" s="1">
        <f t="shared" si="13"/>
        <v>22155381732</v>
      </c>
      <c r="AF68" s="1">
        <v>101487</v>
      </c>
      <c r="AG68" s="1">
        <v>10180116848</v>
      </c>
      <c r="AH68" s="1">
        <v>14632</v>
      </c>
      <c r="AI68" s="1">
        <v>11709134015</v>
      </c>
      <c r="AJ68" s="1">
        <v>0</v>
      </c>
      <c r="AK68" s="1">
        <v>0</v>
      </c>
      <c r="AL68" s="1">
        <v>2084</v>
      </c>
      <c r="AM68" s="1">
        <v>266130869</v>
      </c>
      <c r="AN68" s="1">
        <v>0</v>
      </c>
      <c r="AO68" s="1">
        <v>0</v>
      </c>
      <c r="AP68" s="1">
        <f t="shared" si="14"/>
        <v>0</v>
      </c>
      <c r="AQ68" s="1">
        <f t="shared" si="14"/>
        <v>0</v>
      </c>
      <c r="AR68" s="1">
        <v>0</v>
      </c>
      <c r="AS68" s="1">
        <v>0</v>
      </c>
      <c r="AT68" s="1">
        <v>0</v>
      </c>
      <c r="AU68" s="1">
        <v>0</v>
      </c>
    </row>
    <row r="69" spans="1:47" s="20" customFormat="1" ht="14.45" customHeight="1">
      <c r="A69" s="34" t="s">
        <v>90</v>
      </c>
      <c r="B69" s="2">
        <f t="shared" si="10"/>
        <v>707954</v>
      </c>
      <c r="C69" s="2">
        <f t="shared" si="10"/>
        <v>136998795671</v>
      </c>
      <c r="D69" s="2">
        <f t="shared" si="17"/>
        <v>707954</v>
      </c>
      <c r="E69" s="2">
        <f t="shared" si="17"/>
        <v>136998795671</v>
      </c>
      <c r="F69" s="22">
        <v>123797</v>
      </c>
      <c r="G69" s="22">
        <v>3355470524</v>
      </c>
      <c r="H69" s="2">
        <v>159183</v>
      </c>
      <c r="I69" s="2">
        <v>1147045862</v>
      </c>
      <c r="J69" s="2">
        <f t="shared" si="11"/>
        <v>25789</v>
      </c>
      <c r="K69" s="2">
        <f t="shared" si="11"/>
        <v>6214817283</v>
      </c>
      <c r="L69" s="2">
        <v>24824</v>
      </c>
      <c r="M69" s="2">
        <v>6099209242</v>
      </c>
      <c r="N69" s="2">
        <v>32</v>
      </c>
      <c r="O69" s="2">
        <v>25845989</v>
      </c>
      <c r="P69" s="2">
        <v>566</v>
      </c>
      <c r="Q69" s="2">
        <v>72379855</v>
      </c>
      <c r="R69" s="2">
        <v>367</v>
      </c>
      <c r="S69" s="2">
        <v>17382197</v>
      </c>
      <c r="T69" s="2">
        <f t="shared" si="12"/>
        <v>274050</v>
      </c>
      <c r="U69" s="2">
        <f t="shared" si="12"/>
        <v>103190865178</v>
      </c>
      <c r="V69" s="2">
        <v>65979</v>
      </c>
      <c r="W69" s="2">
        <v>74833224196</v>
      </c>
      <c r="X69" s="2">
        <v>18546</v>
      </c>
      <c r="Y69" s="2">
        <v>1756913346</v>
      </c>
      <c r="Z69" s="2">
        <v>809</v>
      </c>
      <c r="AA69" s="2">
        <v>689226777</v>
      </c>
      <c r="AB69" s="2">
        <v>188716</v>
      </c>
      <c r="AC69" s="2">
        <v>25911500859</v>
      </c>
      <c r="AD69" s="2">
        <f t="shared" si="13"/>
        <v>125135</v>
      </c>
      <c r="AE69" s="2">
        <f t="shared" si="13"/>
        <v>23090596824</v>
      </c>
      <c r="AF69" s="2">
        <v>106717</v>
      </c>
      <c r="AG69" s="2">
        <v>10876526996</v>
      </c>
      <c r="AH69" s="2">
        <v>14584</v>
      </c>
      <c r="AI69" s="2">
        <v>11692502655</v>
      </c>
      <c r="AJ69" s="2">
        <v>0</v>
      </c>
      <c r="AK69" s="2">
        <v>0</v>
      </c>
      <c r="AL69" s="2">
        <v>3834</v>
      </c>
      <c r="AM69" s="2">
        <v>521567173</v>
      </c>
      <c r="AN69" s="2">
        <v>0</v>
      </c>
      <c r="AO69" s="2">
        <v>0</v>
      </c>
      <c r="AP69" s="2">
        <f t="shared" si="14"/>
        <v>0</v>
      </c>
      <c r="AQ69" s="2">
        <f t="shared" si="14"/>
        <v>0</v>
      </c>
      <c r="AR69" s="2">
        <v>0</v>
      </c>
      <c r="AS69" s="2">
        <v>0</v>
      </c>
      <c r="AT69" s="2">
        <v>0</v>
      </c>
      <c r="AU69" s="2">
        <v>0</v>
      </c>
    </row>
    <row r="70" spans="1:47" s="20" customFormat="1" ht="14.45" customHeight="1">
      <c r="A70" s="35" t="s">
        <v>91</v>
      </c>
      <c r="B70" s="1">
        <f t="shared" si="10"/>
        <v>938330</v>
      </c>
      <c r="C70" s="1">
        <f t="shared" si="10"/>
        <v>254731160278</v>
      </c>
      <c r="D70" s="1">
        <f t="shared" si="17"/>
        <v>938330</v>
      </c>
      <c r="E70" s="1">
        <f t="shared" si="17"/>
        <v>254731160278</v>
      </c>
      <c r="F70" s="1">
        <v>147206</v>
      </c>
      <c r="G70" s="1">
        <v>4031612508</v>
      </c>
      <c r="H70" s="1">
        <v>158744</v>
      </c>
      <c r="I70" s="1">
        <v>1173967484</v>
      </c>
      <c r="J70" s="1">
        <f t="shared" si="11"/>
        <v>26388</v>
      </c>
      <c r="K70" s="1">
        <f t="shared" si="11"/>
        <v>6579128081</v>
      </c>
      <c r="L70" s="1">
        <v>25090</v>
      </c>
      <c r="M70" s="1">
        <v>6424680158</v>
      </c>
      <c r="N70" s="1">
        <v>38</v>
      </c>
      <c r="O70" s="1">
        <v>27310366</v>
      </c>
      <c r="P70" s="1">
        <v>784</v>
      </c>
      <c r="Q70" s="1">
        <v>102916470</v>
      </c>
      <c r="R70" s="1">
        <v>476</v>
      </c>
      <c r="S70" s="1">
        <v>24221087</v>
      </c>
      <c r="T70" s="1">
        <f t="shared" si="12"/>
        <v>476767</v>
      </c>
      <c r="U70" s="1">
        <f t="shared" si="12"/>
        <v>219523485027</v>
      </c>
      <c r="V70" s="1">
        <v>136227</v>
      </c>
      <c r="W70" s="1">
        <v>173611386548</v>
      </c>
      <c r="X70" s="1">
        <v>20308</v>
      </c>
      <c r="Y70" s="1">
        <v>2046155689</v>
      </c>
      <c r="Z70" s="1">
        <v>1259</v>
      </c>
      <c r="AA70" s="1">
        <v>1110260571</v>
      </c>
      <c r="AB70" s="1">
        <v>318973</v>
      </c>
      <c r="AC70" s="1">
        <v>42755682219</v>
      </c>
      <c r="AD70" s="1">
        <f t="shared" si="13"/>
        <v>129225</v>
      </c>
      <c r="AE70" s="1">
        <f t="shared" si="13"/>
        <v>23422967178</v>
      </c>
      <c r="AF70" s="1">
        <v>109266</v>
      </c>
      <c r="AG70" s="1">
        <v>11316581481</v>
      </c>
      <c r="AH70" s="1">
        <v>14158</v>
      </c>
      <c r="AI70" s="1">
        <v>11286175745</v>
      </c>
      <c r="AJ70" s="1">
        <v>0</v>
      </c>
      <c r="AK70" s="1">
        <v>0</v>
      </c>
      <c r="AL70" s="1">
        <v>5801</v>
      </c>
      <c r="AM70" s="1">
        <v>820209952</v>
      </c>
      <c r="AN70" s="1">
        <v>0</v>
      </c>
      <c r="AO70" s="1">
        <v>0</v>
      </c>
      <c r="AP70" s="1">
        <f t="shared" si="14"/>
        <v>0</v>
      </c>
      <c r="AQ70" s="1">
        <f t="shared" si="14"/>
        <v>0</v>
      </c>
      <c r="AR70" s="1">
        <v>0</v>
      </c>
      <c r="AS70" s="1">
        <v>0</v>
      </c>
      <c r="AT70" s="1">
        <v>0</v>
      </c>
      <c r="AU70" s="1">
        <v>0</v>
      </c>
    </row>
    <row r="71" spans="1:47" s="20" customFormat="1" ht="14.45" customHeight="1">
      <c r="A71" s="35" t="s">
        <v>92</v>
      </c>
      <c r="B71" s="1">
        <f t="shared" ref="B71:C81" si="18">D71+AP71</f>
        <v>1082163</v>
      </c>
      <c r="C71" s="1">
        <f t="shared" si="18"/>
        <v>273084494161</v>
      </c>
      <c r="D71" s="1">
        <f t="shared" si="17"/>
        <v>1082163</v>
      </c>
      <c r="E71" s="1">
        <f t="shared" si="17"/>
        <v>273084494161</v>
      </c>
      <c r="F71" s="1">
        <v>139165</v>
      </c>
      <c r="G71" s="1">
        <v>3891028158</v>
      </c>
      <c r="H71" s="1">
        <v>144812</v>
      </c>
      <c r="I71" s="1">
        <v>1092654036</v>
      </c>
      <c r="J71" s="1">
        <f t="shared" ref="J71:K81" si="19">L71+N71+P71+R71</f>
        <v>25357</v>
      </c>
      <c r="K71" s="1">
        <f t="shared" si="19"/>
        <v>6228055223</v>
      </c>
      <c r="L71" s="1">
        <v>23760</v>
      </c>
      <c r="M71" s="1">
        <v>6031985396</v>
      </c>
      <c r="N71" s="1">
        <v>46</v>
      </c>
      <c r="O71" s="1">
        <v>33709680</v>
      </c>
      <c r="P71" s="1">
        <v>987</v>
      </c>
      <c r="Q71" s="1">
        <v>133738008</v>
      </c>
      <c r="R71" s="1">
        <v>564</v>
      </c>
      <c r="S71" s="1">
        <v>28622139</v>
      </c>
      <c r="T71" s="1">
        <f t="shared" ref="T71:U81" si="20">V71+X71+Z71+AB71</f>
        <v>642182</v>
      </c>
      <c r="U71" s="1">
        <f t="shared" si="20"/>
        <v>239127229069</v>
      </c>
      <c r="V71" s="1">
        <v>123846</v>
      </c>
      <c r="W71" s="1">
        <v>154892789225</v>
      </c>
      <c r="X71" s="1">
        <v>18934</v>
      </c>
      <c r="Y71" s="1">
        <v>2118232459</v>
      </c>
      <c r="Z71" s="1">
        <v>2029</v>
      </c>
      <c r="AA71" s="1">
        <v>1871904276</v>
      </c>
      <c r="AB71" s="1">
        <v>497373</v>
      </c>
      <c r="AC71" s="1">
        <v>80244303109</v>
      </c>
      <c r="AD71" s="1">
        <f t="shared" ref="AD71:AE81" si="21">AF71+AH71+AJ71+AL71</f>
        <v>130647</v>
      </c>
      <c r="AE71" s="1">
        <f t="shared" si="21"/>
        <v>22745527675</v>
      </c>
      <c r="AF71" s="1">
        <v>109949</v>
      </c>
      <c r="AG71" s="1">
        <v>11430076296</v>
      </c>
      <c r="AH71" s="1">
        <v>12853</v>
      </c>
      <c r="AI71" s="1">
        <v>10196583445</v>
      </c>
      <c r="AJ71" s="1">
        <v>0</v>
      </c>
      <c r="AK71" s="1">
        <v>0</v>
      </c>
      <c r="AL71" s="1">
        <v>7845</v>
      </c>
      <c r="AM71" s="1">
        <v>1118867934</v>
      </c>
      <c r="AN71" s="1">
        <v>0</v>
      </c>
      <c r="AO71" s="1">
        <v>0</v>
      </c>
      <c r="AP71" s="1">
        <f t="shared" ref="AP71:AQ81" si="22">AR71+AT71</f>
        <v>0</v>
      </c>
      <c r="AQ71" s="1">
        <f t="shared" si="22"/>
        <v>0</v>
      </c>
      <c r="AR71" s="1">
        <v>0</v>
      </c>
      <c r="AS71" s="1">
        <v>0</v>
      </c>
      <c r="AT71" s="1">
        <v>0</v>
      </c>
      <c r="AU71" s="1">
        <v>0</v>
      </c>
    </row>
    <row r="72" spans="1:47" s="20" customFormat="1" ht="14.45" customHeight="1">
      <c r="A72" s="35" t="s">
        <v>93</v>
      </c>
      <c r="B72" s="3">
        <f t="shared" si="18"/>
        <v>1157828</v>
      </c>
      <c r="C72" s="1">
        <f t="shared" si="18"/>
        <v>241718591466</v>
      </c>
      <c r="D72" s="1">
        <f t="shared" si="17"/>
        <v>1157828</v>
      </c>
      <c r="E72" s="1">
        <f t="shared" si="17"/>
        <v>241718591466</v>
      </c>
      <c r="F72" s="1">
        <v>145370</v>
      </c>
      <c r="G72" s="1">
        <v>6136699560</v>
      </c>
      <c r="H72" s="1">
        <v>138188</v>
      </c>
      <c r="I72" s="1">
        <v>1056596908</v>
      </c>
      <c r="J72" s="1">
        <f t="shared" si="19"/>
        <v>23526</v>
      </c>
      <c r="K72" s="1">
        <f t="shared" si="19"/>
        <v>5793126801</v>
      </c>
      <c r="L72" s="1">
        <v>21600</v>
      </c>
      <c r="M72" s="1">
        <v>5559666482</v>
      </c>
      <c r="N72" s="1">
        <v>52</v>
      </c>
      <c r="O72" s="1">
        <v>33144851</v>
      </c>
      <c r="P72" s="1">
        <v>1197</v>
      </c>
      <c r="Q72" s="1">
        <v>166752714</v>
      </c>
      <c r="R72" s="1">
        <v>677</v>
      </c>
      <c r="S72" s="1">
        <v>33562754</v>
      </c>
      <c r="T72" s="1">
        <f t="shared" si="20"/>
        <v>712427</v>
      </c>
      <c r="U72" s="1">
        <f t="shared" si="20"/>
        <v>205530171105</v>
      </c>
      <c r="V72" s="1">
        <v>76715</v>
      </c>
      <c r="W72" s="1">
        <v>95659475737</v>
      </c>
      <c r="X72" s="1">
        <v>18007</v>
      </c>
      <c r="Y72" s="1">
        <v>2021794816</v>
      </c>
      <c r="Z72" s="1">
        <v>2745</v>
      </c>
      <c r="AA72" s="1">
        <v>2470060400</v>
      </c>
      <c r="AB72" s="1">
        <v>614960</v>
      </c>
      <c r="AC72" s="1">
        <v>105378840152</v>
      </c>
      <c r="AD72" s="1">
        <f t="shared" si="21"/>
        <v>138317</v>
      </c>
      <c r="AE72" s="1">
        <f t="shared" si="21"/>
        <v>23201997092</v>
      </c>
      <c r="AF72" s="1">
        <v>115580</v>
      </c>
      <c r="AG72" s="1">
        <v>12135085904</v>
      </c>
      <c r="AH72" s="1">
        <v>12448</v>
      </c>
      <c r="AI72" s="1">
        <v>9589097929</v>
      </c>
      <c r="AJ72" s="1">
        <v>0</v>
      </c>
      <c r="AK72" s="1">
        <v>0</v>
      </c>
      <c r="AL72" s="1">
        <v>10289</v>
      </c>
      <c r="AM72" s="1">
        <v>1477813259</v>
      </c>
      <c r="AN72" s="1">
        <v>0</v>
      </c>
      <c r="AO72" s="1">
        <v>0</v>
      </c>
      <c r="AP72" s="1">
        <f t="shared" si="22"/>
        <v>0</v>
      </c>
      <c r="AQ72" s="1">
        <f t="shared" si="22"/>
        <v>0</v>
      </c>
      <c r="AR72" s="1">
        <v>0</v>
      </c>
      <c r="AS72" s="1">
        <v>0</v>
      </c>
      <c r="AT72" s="1">
        <v>0</v>
      </c>
      <c r="AU72" s="1">
        <v>0</v>
      </c>
    </row>
    <row r="73" spans="1:47" s="20" customFormat="1" ht="14.45" customHeight="1">
      <c r="A73" s="35" t="s">
        <v>94</v>
      </c>
      <c r="B73" s="3">
        <f t="shared" si="18"/>
        <v>1279594</v>
      </c>
      <c r="C73" s="1">
        <f t="shared" si="18"/>
        <v>275479239837</v>
      </c>
      <c r="D73" s="1">
        <f t="shared" si="17"/>
        <v>1279594</v>
      </c>
      <c r="E73" s="1">
        <f t="shared" si="17"/>
        <v>275479239837</v>
      </c>
      <c r="F73" s="1">
        <v>148859</v>
      </c>
      <c r="G73" s="1">
        <v>8629258855</v>
      </c>
      <c r="H73" s="1">
        <v>133682</v>
      </c>
      <c r="I73" s="1">
        <v>1028794484</v>
      </c>
      <c r="J73" s="1">
        <f t="shared" si="19"/>
        <v>21052</v>
      </c>
      <c r="K73" s="1">
        <f t="shared" si="19"/>
        <v>5060352800</v>
      </c>
      <c r="L73" s="1">
        <v>18801</v>
      </c>
      <c r="M73" s="1">
        <v>4784867820</v>
      </c>
      <c r="N73" s="1">
        <v>45</v>
      </c>
      <c r="O73" s="1">
        <v>32190570</v>
      </c>
      <c r="P73" s="1">
        <v>1420</v>
      </c>
      <c r="Q73" s="1">
        <v>203575618</v>
      </c>
      <c r="R73" s="1">
        <v>786</v>
      </c>
      <c r="S73" s="1">
        <v>39718792</v>
      </c>
      <c r="T73" s="1">
        <f t="shared" si="20"/>
        <v>834327</v>
      </c>
      <c r="U73" s="1">
        <f t="shared" si="20"/>
        <v>237426925008</v>
      </c>
      <c r="V73" s="1">
        <v>79232</v>
      </c>
      <c r="W73" s="1">
        <v>101402453653</v>
      </c>
      <c r="X73" s="1">
        <v>20313</v>
      </c>
      <c r="Y73" s="1">
        <v>2287250909</v>
      </c>
      <c r="Z73" s="1">
        <v>3354</v>
      </c>
      <c r="AA73" s="1">
        <v>2897457401</v>
      </c>
      <c r="AB73" s="1">
        <v>731428</v>
      </c>
      <c r="AC73" s="1">
        <v>130839763045</v>
      </c>
      <c r="AD73" s="1">
        <f t="shared" si="21"/>
        <v>141674</v>
      </c>
      <c r="AE73" s="1">
        <f t="shared" si="21"/>
        <v>23333908690</v>
      </c>
      <c r="AF73" s="1">
        <v>116524</v>
      </c>
      <c r="AG73" s="1">
        <v>12282220648</v>
      </c>
      <c r="AH73" s="1">
        <v>12019</v>
      </c>
      <c r="AI73" s="1">
        <v>9158953857</v>
      </c>
      <c r="AJ73" s="1">
        <v>0</v>
      </c>
      <c r="AK73" s="1">
        <v>0</v>
      </c>
      <c r="AL73" s="1">
        <v>13131</v>
      </c>
      <c r="AM73" s="1">
        <v>1892734185</v>
      </c>
      <c r="AN73" s="1">
        <v>0</v>
      </c>
      <c r="AO73" s="1">
        <v>0</v>
      </c>
      <c r="AP73" s="1">
        <f t="shared" si="22"/>
        <v>0</v>
      </c>
      <c r="AQ73" s="1">
        <f t="shared" si="22"/>
        <v>0</v>
      </c>
      <c r="AR73" s="1">
        <v>0</v>
      </c>
      <c r="AS73" s="1">
        <v>0</v>
      </c>
      <c r="AT73" s="1">
        <v>0</v>
      </c>
      <c r="AU73" s="1">
        <v>0</v>
      </c>
    </row>
    <row r="74" spans="1:47" s="20" customFormat="1" ht="14.45" customHeight="1">
      <c r="A74" s="35" t="s">
        <v>95</v>
      </c>
      <c r="B74" s="3">
        <f t="shared" si="18"/>
        <v>1448585</v>
      </c>
      <c r="C74" s="1">
        <f t="shared" si="18"/>
        <v>319342159102</v>
      </c>
      <c r="D74" s="1">
        <f t="shared" si="17"/>
        <v>1448585</v>
      </c>
      <c r="E74" s="1">
        <f t="shared" si="17"/>
        <v>319342159102</v>
      </c>
      <c r="F74" s="1">
        <v>145934</v>
      </c>
      <c r="G74" s="1">
        <v>8629649207</v>
      </c>
      <c r="H74" s="1">
        <v>132086</v>
      </c>
      <c r="I74" s="1">
        <v>1047352615</v>
      </c>
      <c r="J74" s="1">
        <f t="shared" si="19"/>
        <v>20339</v>
      </c>
      <c r="K74" s="1">
        <f t="shared" si="19"/>
        <v>4947238383</v>
      </c>
      <c r="L74" s="1">
        <v>17694</v>
      </c>
      <c r="M74" s="1">
        <v>4620408272</v>
      </c>
      <c r="N74" s="1">
        <v>51</v>
      </c>
      <c r="O74" s="1">
        <v>36373040</v>
      </c>
      <c r="P74" s="1">
        <v>1684</v>
      </c>
      <c r="Q74" s="1">
        <v>242471970</v>
      </c>
      <c r="R74" s="1">
        <v>910</v>
      </c>
      <c r="S74" s="1">
        <v>47985101</v>
      </c>
      <c r="T74" s="1">
        <f t="shared" si="20"/>
        <v>999016</v>
      </c>
      <c r="U74" s="1">
        <f t="shared" si="20"/>
        <v>280160735060</v>
      </c>
      <c r="V74" s="1">
        <v>87240</v>
      </c>
      <c r="W74" s="1">
        <v>113827681262</v>
      </c>
      <c r="X74" s="1">
        <v>23499</v>
      </c>
      <c r="Y74" s="1">
        <v>2634973360</v>
      </c>
      <c r="Z74" s="1">
        <v>3796</v>
      </c>
      <c r="AA74" s="1">
        <v>3173386231</v>
      </c>
      <c r="AB74" s="1">
        <v>884481</v>
      </c>
      <c r="AC74" s="1">
        <v>160524694207</v>
      </c>
      <c r="AD74" s="1">
        <f t="shared" si="21"/>
        <v>151210</v>
      </c>
      <c r="AE74" s="1">
        <f t="shared" si="21"/>
        <v>24557183837</v>
      </c>
      <c r="AF74" s="1">
        <v>122832</v>
      </c>
      <c r="AG74" s="1">
        <v>13128114879</v>
      </c>
      <c r="AH74" s="1">
        <v>12060</v>
      </c>
      <c r="AI74" s="1">
        <v>9068604375</v>
      </c>
      <c r="AJ74" s="1">
        <v>0</v>
      </c>
      <c r="AK74" s="1">
        <v>0</v>
      </c>
      <c r="AL74" s="1">
        <v>16318</v>
      </c>
      <c r="AM74" s="1">
        <v>2360464583</v>
      </c>
      <c r="AN74" s="1">
        <v>0</v>
      </c>
      <c r="AO74" s="1">
        <v>0</v>
      </c>
      <c r="AP74" s="1">
        <f t="shared" si="22"/>
        <v>0</v>
      </c>
      <c r="AQ74" s="1">
        <f t="shared" si="22"/>
        <v>0</v>
      </c>
      <c r="AR74" s="1">
        <v>0</v>
      </c>
      <c r="AS74" s="1">
        <v>0</v>
      </c>
      <c r="AT74" s="1">
        <v>0</v>
      </c>
      <c r="AU74" s="1">
        <v>0</v>
      </c>
    </row>
    <row r="75" spans="1:47" s="20" customFormat="1" ht="14.45" customHeight="1">
      <c r="A75" s="35" t="s">
        <v>96</v>
      </c>
      <c r="B75" s="3">
        <f t="shared" si="18"/>
        <v>1617014</v>
      </c>
      <c r="C75" s="1">
        <f t="shared" si="18"/>
        <v>382932734474</v>
      </c>
      <c r="D75" s="1">
        <f t="shared" si="17"/>
        <v>1617014</v>
      </c>
      <c r="E75" s="1">
        <f t="shared" si="17"/>
        <v>382932734474</v>
      </c>
      <c r="F75" s="1">
        <v>137576</v>
      </c>
      <c r="G75" s="1">
        <v>8373729491</v>
      </c>
      <c r="H75" s="1">
        <v>128832</v>
      </c>
      <c r="I75" s="1">
        <v>1031541716</v>
      </c>
      <c r="J75" s="1">
        <f t="shared" si="19"/>
        <v>20134</v>
      </c>
      <c r="K75" s="1">
        <f t="shared" si="19"/>
        <v>4903090286</v>
      </c>
      <c r="L75" s="1">
        <v>17086</v>
      </c>
      <c r="M75" s="1">
        <v>4518689811</v>
      </c>
      <c r="N75" s="1">
        <v>62</v>
      </c>
      <c r="O75" s="1">
        <v>41110794</v>
      </c>
      <c r="P75" s="1">
        <v>1931</v>
      </c>
      <c r="Q75" s="1">
        <v>286811200</v>
      </c>
      <c r="R75" s="1">
        <v>1055</v>
      </c>
      <c r="S75" s="1">
        <v>56478481</v>
      </c>
      <c r="T75" s="1">
        <f t="shared" si="20"/>
        <v>1176871</v>
      </c>
      <c r="U75" s="1">
        <f t="shared" si="20"/>
        <v>343998366794</v>
      </c>
      <c r="V75" s="1">
        <v>103642</v>
      </c>
      <c r="W75" s="1">
        <v>140177899159</v>
      </c>
      <c r="X75" s="1">
        <v>27056</v>
      </c>
      <c r="Y75" s="1">
        <v>3123472881</v>
      </c>
      <c r="Z75" s="1">
        <v>4300</v>
      </c>
      <c r="AA75" s="1">
        <v>3576275802</v>
      </c>
      <c r="AB75" s="1">
        <v>1041873</v>
      </c>
      <c r="AC75" s="1">
        <v>197120718952</v>
      </c>
      <c r="AD75" s="1">
        <f t="shared" si="21"/>
        <v>153601</v>
      </c>
      <c r="AE75" s="1">
        <f t="shared" si="21"/>
        <v>24626006187</v>
      </c>
      <c r="AF75" s="1">
        <v>122906</v>
      </c>
      <c r="AG75" s="1">
        <v>13372029203</v>
      </c>
      <c r="AH75" s="1">
        <v>10996</v>
      </c>
      <c r="AI75" s="1">
        <v>8401431805</v>
      </c>
      <c r="AJ75" s="1">
        <v>0</v>
      </c>
      <c r="AK75" s="1">
        <v>0</v>
      </c>
      <c r="AL75" s="1">
        <v>19699</v>
      </c>
      <c r="AM75" s="1">
        <v>2852545179</v>
      </c>
      <c r="AN75" s="1">
        <v>0</v>
      </c>
      <c r="AO75" s="1">
        <v>0</v>
      </c>
      <c r="AP75" s="1">
        <f t="shared" si="22"/>
        <v>0</v>
      </c>
      <c r="AQ75" s="1">
        <f t="shared" si="22"/>
        <v>0</v>
      </c>
      <c r="AR75" s="1">
        <v>0</v>
      </c>
      <c r="AS75" s="1">
        <v>0</v>
      </c>
      <c r="AT75" s="1">
        <v>0</v>
      </c>
      <c r="AU75" s="1">
        <v>0</v>
      </c>
    </row>
    <row r="76" spans="1:47" s="20" customFormat="1" ht="14.45" customHeight="1">
      <c r="A76" s="35" t="s">
        <v>97</v>
      </c>
      <c r="B76" s="3">
        <f t="shared" si="18"/>
        <v>1719656</v>
      </c>
      <c r="C76" s="1">
        <f t="shared" si="18"/>
        <v>389563676850</v>
      </c>
      <c r="D76" s="1">
        <f t="shared" si="17"/>
        <v>1719656</v>
      </c>
      <c r="E76" s="1">
        <f t="shared" si="17"/>
        <v>389563676850</v>
      </c>
      <c r="F76" s="1">
        <v>136989</v>
      </c>
      <c r="G76" s="1">
        <v>8483832300</v>
      </c>
      <c r="H76" s="1">
        <v>126252</v>
      </c>
      <c r="I76" s="1">
        <v>1037268302</v>
      </c>
      <c r="J76" s="1">
        <f t="shared" si="19"/>
        <v>20012</v>
      </c>
      <c r="K76" s="1">
        <f t="shared" si="19"/>
        <v>4804164024</v>
      </c>
      <c r="L76" s="1">
        <v>16565</v>
      </c>
      <c r="M76" s="1">
        <v>4363037951</v>
      </c>
      <c r="N76" s="1">
        <v>69</v>
      </c>
      <c r="O76" s="1">
        <v>46475160</v>
      </c>
      <c r="P76" s="1">
        <v>2170</v>
      </c>
      <c r="Q76" s="1">
        <v>327923461</v>
      </c>
      <c r="R76" s="1">
        <v>1208</v>
      </c>
      <c r="S76" s="1">
        <v>66727452</v>
      </c>
      <c r="T76" s="1">
        <f t="shared" si="20"/>
        <v>1274699</v>
      </c>
      <c r="U76" s="1">
        <f t="shared" si="20"/>
        <v>348917926052</v>
      </c>
      <c r="V76" s="1">
        <v>85722</v>
      </c>
      <c r="W76" s="1">
        <v>115669143222</v>
      </c>
      <c r="X76" s="1">
        <v>18380</v>
      </c>
      <c r="Y76" s="1">
        <v>1815224108</v>
      </c>
      <c r="Z76" s="1">
        <v>4831</v>
      </c>
      <c r="AA76" s="1">
        <v>3837851717</v>
      </c>
      <c r="AB76" s="1">
        <v>1165766</v>
      </c>
      <c r="AC76" s="1">
        <v>227595707005</v>
      </c>
      <c r="AD76" s="1">
        <f t="shared" si="21"/>
        <v>161704</v>
      </c>
      <c r="AE76" s="1">
        <f t="shared" si="21"/>
        <v>26320486172</v>
      </c>
      <c r="AF76" s="1">
        <v>126724</v>
      </c>
      <c r="AG76" s="1">
        <v>13878986263</v>
      </c>
      <c r="AH76" s="1">
        <v>11563</v>
      </c>
      <c r="AI76" s="1">
        <v>9084205431</v>
      </c>
      <c r="AJ76" s="1">
        <v>0</v>
      </c>
      <c r="AK76" s="1">
        <v>0</v>
      </c>
      <c r="AL76" s="1">
        <v>23417</v>
      </c>
      <c r="AM76" s="1">
        <v>3357294478</v>
      </c>
      <c r="AN76" s="1">
        <v>0</v>
      </c>
      <c r="AO76" s="1">
        <v>0</v>
      </c>
      <c r="AP76" s="1">
        <f t="shared" si="22"/>
        <v>0</v>
      </c>
      <c r="AQ76" s="1">
        <f t="shared" si="22"/>
        <v>0</v>
      </c>
      <c r="AR76" s="1">
        <v>0</v>
      </c>
      <c r="AS76" s="1">
        <v>0</v>
      </c>
      <c r="AT76" s="1">
        <v>0</v>
      </c>
      <c r="AU76" s="1">
        <v>0</v>
      </c>
    </row>
    <row r="77" spans="1:47" s="20" customFormat="1" ht="14.45" customHeight="1">
      <c r="A77" s="35" t="s">
        <v>98</v>
      </c>
      <c r="B77" s="3">
        <f t="shared" si="18"/>
        <v>1831297</v>
      </c>
      <c r="C77" s="1">
        <f t="shared" si="18"/>
        <v>415732460518</v>
      </c>
      <c r="D77" s="1">
        <f t="shared" si="17"/>
        <v>1831297</v>
      </c>
      <c r="E77" s="1">
        <f t="shared" si="17"/>
        <v>415732460518</v>
      </c>
      <c r="F77" s="1">
        <v>133413</v>
      </c>
      <c r="G77" s="1">
        <v>8425975269</v>
      </c>
      <c r="H77" s="1">
        <v>126603</v>
      </c>
      <c r="I77" s="1">
        <v>1056898509</v>
      </c>
      <c r="J77" s="1">
        <f t="shared" si="19"/>
        <v>20425</v>
      </c>
      <c r="K77" s="1">
        <f t="shared" si="19"/>
        <v>5067263376</v>
      </c>
      <c r="L77" s="1">
        <v>16535</v>
      </c>
      <c r="M77" s="1">
        <v>4566329550</v>
      </c>
      <c r="N77" s="1">
        <v>64</v>
      </c>
      <c r="O77" s="1">
        <v>43594314</v>
      </c>
      <c r="P77" s="1">
        <v>2461</v>
      </c>
      <c r="Q77" s="1">
        <v>380115480</v>
      </c>
      <c r="R77" s="1">
        <v>1365</v>
      </c>
      <c r="S77" s="1">
        <v>77224032</v>
      </c>
      <c r="T77" s="1">
        <f t="shared" si="20"/>
        <v>1384063</v>
      </c>
      <c r="U77" s="1">
        <f t="shared" si="20"/>
        <v>373145648944</v>
      </c>
      <c r="V77" s="1">
        <v>81931</v>
      </c>
      <c r="W77" s="1">
        <v>111419282418</v>
      </c>
      <c r="X77" s="1">
        <v>23756</v>
      </c>
      <c r="Y77" s="1">
        <v>2659011680</v>
      </c>
      <c r="Z77" s="1">
        <v>4989</v>
      </c>
      <c r="AA77" s="1">
        <v>3781810192</v>
      </c>
      <c r="AB77" s="1">
        <v>1273387</v>
      </c>
      <c r="AC77" s="1">
        <v>255285544654</v>
      </c>
      <c r="AD77" s="1">
        <f t="shared" si="21"/>
        <v>166793</v>
      </c>
      <c r="AE77" s="1">
        <f t="shared" si="21"/>
        <v>28036674420</v>
      </c>
      <c r="AF77" s="1">
        <v>127238</v>
      </c>
      <c r="AG77" s="1">
        <v>14064664005</v>
      </c>
      <c r="AH77" s="1">
        <v>11950</v>
      </c>
      <c r="AI77" s="1">
        <v>10028768572</v>
      </c>
      <c r="AJ77" s="1">
        <v>0</v>
      </c>
      <c r="AK77" s="1">
        <v>0</v>
      </c>
      <c r="AL77" s="1">
        <v>27605</v>
      </c>
      <c r="AM77" s="1">
        <v>3943241843</v>
      </c>
      <c r="AN77" s="1">
        <v>0</v>
      </c>
      <c r="AO77" s="1">
        <v>0</v>
      </c>
      <c r="AP77" s="1">
        <f t="shared" si="22"/>
        <v>0</v>
      </c>
      <c r="AQ77" s="1">
        <f t="shared" si="22"/>
        <v>0</v>
      </c>
      <c r="AR77" s="1">
        <v>0</v>
      </c>
      <c r="AS77" s="1">
        <v>0</v>
      </c>
      <c r="AT77" s="1">
        <v>0</v>
      </c>
      <c r="AU77" s="1">
        <v>0</v>
      </c>
    </row>
    <row r="78" spans="1:47" s="20" customFormat="1" ht="14.45" customHeight="1">
      <c r="A78" s="35" t="s">
        <v>99</v>
      </c>
      <c r="B78" s="3">
        <f t="shared" si="18"/>
        <v>1934430</v>
      </c>
      <c r="C78" s="1">
        <f t="shared" si="18"/>
        <v>448855767604</v>
      </c>
      <c r="D78" s="1">
        <f t="shared" si="17"/>
        <v>1934430</v>
      </c>
      <c r="E78" s="1">
        <f t="shared" si="17"/>
        <v>448855767604</v>
      </c>
      <c r="F78" s="1">
        <v>123433</v>
      </c>
      <c r="G78" s="1">
        <v>7954917800</v>
      </c>
      <c r="H78" s="1">
        <v>120352</v>
      </c>
      <c r="I78" s="1">
        <v>1057752771</v>
      </c>
      <c r="J78" s="1">
        <f t="shared" si="19"/>
        <v>19827</v>
      </c>
      <c r="K78" s="1">
        <f t="shared" si="19"/>
        <v>4858588891</v>
      </c>
      <c r="L78" s="1">
        <v>15518</v>
      </c>
      <c r="M78" s="1">
        <v>4300572084</v>
      </c>
      <c r="N78" s="1">
        <v>71</v>
      </c>
      <c r="O78" s="1">
        <v>40659583</v>
      </c>
      <c r="P78" s="1">
        <v>2729</v>
      </c>
      <c r="Q78" s="1">
        <v>432896338</v>
      </c>
      <c r="R78" s="1">
        <v>1509</v>
      </c>
      <c r="S78" s="1">
        <v>84460886</v>
      </c>
      <c r="T78" s="1">
        <f t="shared" si="20"/>
        <v>1503168</v>
      </c>
      <c r="U78" s="1">
        <f t="shared" si="20"/>
        <v>405888051136</v>
      </c>
      <c r="V78" s="1">
        <v>84170</v>
      </c>
      <c r="W78" s="1">
        <v>118147125677</v>
      </c>
      <c r="X78" s="1">
        <v>16849</v>
      </c>
      <c r="Y78" s="1">
        <v>1596340220</v>
      </c>
      <c r="Z78" s="1">
        <v>4847</v>
      </c>
      <c r="AA78" s="1">
        <v>3590634025</v>
      </c>
      <c r="AB78" s="1">
        <v>1397302</v>
      </c>
      <c r="AC78" s="1">
        <v>282553951214</v>
      </c>
      <c r="AD78" s="1">
        <f t="shared" si="21"/>
        <v>167650</v>
      </c>
      <c r="AE78" s="1">
        <f t="shared" si="21"/>
        <v>29096457006</v>
      </c>
      <c r="AF78" s="1">
        <v>123210</v>
      </c>
      <c r="AG78" s="1">
        <v>13787917132</v>
      </c>
      <c r="AH78" s="1">
        <v>12308</v>
      </c>
      <c r="AI78" s="1">
        <v>10741015664</v>
      </c>
      <c r="AJ78" s="1">
        <v>0</v>
      </c>
      <c r="AK78" s="1">
        <v>0</v>
      </c>
      <c r="AL78" s="1">
        <v>32132</v>
      </c>
      <c r="AM78" s="1">
        <v>4567524210</v>
      </c>
      <c r="AN78" s="1">
        <v>0</v>
      </c>
      <c r="AO78" s="1">
        <v>0</v>
      </c>
      <c r="AP78" s="1">
        <f t="shared" si="22"/>
        <v>0</v>
      </c>
      <c r="AQ78" s="1">
        <f t="shared" si="22"/>
        <v>0</v>
      </c>
      <c r="AR78" s="1">
        <v>0</v>
      </c>
      <c r="AS78" s="1">
        <v>0</v>
      </c>
      <c r="AT78" s="1">
        <v>0</v>
      </c>
      <c r="AU78" s="1">
        <v>0</v>
      </c>
    </row>
    <row r="79" spans="1:47" s="20" customFormat="1" ht="14.45" customHeight="1">
      <c r="A79" s="35" t="s">
        <v>100</v>
      </c>
      <c r="B79" s="3">
        <f t="shared" si="18"/>
        <v>2013284</v>
      </c>
      <c r="C79" s="1">
        <f t="shared" si="18"/>
        <v>456359512474</v>
      </c>
      <c r="D79" s="1">
        <f t="shared" si="17"/>
        <v>2013284</v>
      </c>
      <c r="E79" s="1">
        <f t="shared" si="17"/>
        <v>456359512474</v>
      </c>
      <c r="F79" s="1">
        <v>117566</v>
      </c>
      <c r="G79" s="1">
        <v>7705781823</v>
      </c>
      <c r="H79" s="1">
        <v>108386</v>
      </c>
      <c r="I79" s="1">
        <v>975124445</v>
      </c>
      <c r="J79" s="1">
        <f t="shared" si="19"/>
        <v>19291</v>
      </c>
      <c r="K79" s="1">
        <f t="shared" si="19"/>
        <v>4651979128</v>
      </c>
      <c r="L79" s="1">
        <v>14673</v>
      </c>
      <c r="M79" s="1">
        <v>4032297690</v>
      </c>
      <c r="N79" s="1">
        <v>72</v>
      </c>
      <c r="O79" s="1">
        <v>51566577</v>
      </c>
      <c r="P79" s="1">
        <v>2961</v>
      </c>
      <c r="Q79" s="1">
        <v>477835236</v>
      </c>
      <c r="R79" s="1">
        <v>1585</v>
      </c>
      <c r="S79" s="1">
        <v>90279625</v>
      </c>
      <c r="T79" s="1">
        <f t="shared" si="20"/>
        <v>1586296</v>
      </c>
      <c r="U79" s="1">
        <f t="shared" si="20"/>
        <v>411684677379</v>
      </c>
      <c r="V79" s="1">
        <v>69089</v>
      </c>
      <c r="W79" s="1">
        <v>95807368268</v>
      </c>
      <c r="X79" s="1">
        <v>19834</v>
      </c>
      <c r="Y79" s="1">
        <v>2151024457</v>
      </c>
      <c r="Z79" s="1">
        <v>4723</v>
      </c>
      <c r="AA79" s="1">
        <v>3513991666</v>
      </c>
      <c r="AB79" s="1">
        <v>1492650</v>
      </c>
      <c r="AC79" s="1">
        <v>310212292988</v>
      </c>
      <c r="AD79" s="1">
        <f t="shared" si="21"/>
        <v>181745</v>
      </c>
      <c r="AE79" s="1">
        <f t="shared" si="21"/>
        <v>31341949699</v>
      </c>
      <c r="AF79" s="1">
        <v>132021</v>
      </c>
      <c r="AG79" s="1">
        <v>14747517137</v>
      </c>
      <c r="AH79" s="1">
        <v>12760</v>
      </c>
      <c r="AI79" s="1">
        <v>11389705395</v>
      </c>
      <c r="AJ79" s="1">
        <v>0</v>
      </c>
      <c r="AK79" s="1">
        <v>0</v>
      </c>
      <c r="AL79" s="1">
        <v>36964</v>
      </c>
      <c r="AM79" s="1">
        <v>5204727167</v>
      </c>
      <c r="AN79" s="1">
        <v>0</v>
      </c>
      <c r="AO79" s="1">
        <v>0</v>
      </c>
      <c r="AP79" s="1">
        <f t="shared" si="22"/>
        <v>0</v>
      </c>
      <c r="AQ79" s="1">
        <f t="shared" si="22"/>
        <v>0</v>
      </c>
      <c r="AR79" s="1">
        <v>0</v>
      </c>
      <c r="AS79" s="1">
        <v>0</v>
      </c>
      <c r="AT79" s="1">
        <v>0</v>
      </c>
      <c r="AU79" s="1">
        <v>0</v>
      </c>
    </row>
    <row r="80" spans="1:47" s="20" customFormat="1" ht="14.45" customHeight="1">
      <c r="A80" s="33" t="s">
        <v>101</v>
      </c>
      <c r="B80" s="11">
        <f t="shared" si="18"/>
        <v>3614465</v>
      </c>
      <c r="C80" s="12">
        <f t="shared" si="18"/>
        <v>481416851683</v>
      </c>
      <c r="D80" s="12">
        <f t="shared" si="17"/>
        <v>3614465</v>
      </c>
      <c r="E80" s="12">
        <f t="shared" si="17"/>
        <v>481416851683</v>
      </c>
      <c r="F80" s="12">
        <v>108812</v>
      </c>
      <c r="G80" s="12">
        <v>7276208411</v>
      </c>
      <c r="H80" s="12">
        <v>1592395</v>
      </c>
      <c r="I80" s="12">
        <v>4938876129</v>
      </c>
      <c r="J80" s="12">
        <f t="shared" si="19"/>
        <v>23461</v>
      </c>
      <c r="K80" s="12">
        <f t="shared" si="19"/>
        <v>4996228974</v>
      </c>
      <c r="L80" s="12">
        <v>18699</v>
      </c>
      <c r="M80" s="12">
        <v>4339892426</v>
      </c>
      <c r="N80" s="12">
        <v>78</v>
      </c>
      <c r="O80" s="12">
        <v>51590659</v>
      </c>
      <c r="P80" s="12">
        <v>3081</v>
      </c>
      <c r="Q80" s="12">
        <v>510566279</v>
      </c>
      <c r="R80" s="12">
        <v>1603</v>
      </c>
      <c r="S80" s="12">
        <v>94179610</v>
      </c>
      <c r="T80" s="12">
        <f t="shared" si="20"/>
        <v>1683110</v>
      </c>
      <c r="U80" s="12">
        <f t="shared" si="20"/>
        <v>429232528971</v>
      </c>
      <c r="V80" s="12">
        <v>62788</v>
      </c>
      <c r="W80" s="12">
        <v>86012998720</v>
      </c>
      <c r="X80" s="12">
        <v>17991</v>
      </c>
      <c r="Y80" s="12">
        <v>1550693812</v>
      </c>
      <c r="Z80" s="12">
        <v>4769</v>
      </c>
      <c r="AA80" s="12">
        <v>3566750746</v>
      </c>
      <c r="AB80" s="12">
        <v>1597562</v>
      </c>
      <c r="AC80" s="12">
        <v>338102085693</v>
      </c>
      <c r="AD80" s="12">
        <f t="shared" si="21"/>
        <v>206687</v>
      </c>
      <c r="AE80" s="12">
        <f t="shared" si="21"/>
        <v>34973009198</v>
      </c>
      <c r="AF80" s="12">
        <v>150985</v>
      </c>
      <c r="AG80" s="12">
        <v>17064279764</v>
      </c>
      <c r="AH80" s="12">
        <v>13249</v>
      </c>
      <c r="AI80" s="12">
        <v>11918674202</v>
      </c>
      <c r="AJ80" s="12">
        <v>0</v>
      </c>
      <c r="AK80" s="12">
        <v>0</v>
      </c>
      <c r="AL80" s="12">
        <v>42453</v>
      </c>
      <c r="AM80" s="12">
        <v>5990055232</v>
      </c>
      <c r="AN80" s="12">
        <v>0</v>
      </c>
      <c r="AO80" s="12">
        <v>0</v>
      </c>
      <c r="AP80" s="12">
        <f t="shared" si="22"/>
        <v>0</v>
      </c>
      <c r="AQ80" s="12">
        <f t="shared" si="22"/>
        <v>0</v>
      </c>
      <c r="AR80" s="12">
        <v>0</v>
      </c>
      <c r="AS80" s="12">
        <v>0</v>
      </c>
      <c r="AT80" s="12">
        <v>0</v>
      </c>
      <c r="AU80" s="12">
        <v>0</v>
      </c>
    </row>
    <row r="81" spans="1:47" s="20" customFormat="1" ht="14.45" customHeight="1">
      <c r="A81" s="35" t="s">
        <v>103</v>
      </c>
      <c r="B81" s="3">
        <f t="shared" si="18"/>
        <v>2911913</v>
      </c>
      <c r="C81" s="1">
        <f t="shared" si="18"/>
        <v>520668679972</v>
      </c>
      <c r="D81" s="1">
        <f t="shared" si="17"/>
        <v>2911913</v>
      </c>
      <c r="E81" s="1">
        <f t="shared" si="17"/>
        <v>520668679972</v>
      </c>
      <c r="F81" s="25">
        <v>108623</v>
      </c>
      <c r="G81" s="25">
        <v>7472515146</v>
      </c>
      <c r="H81" s="1">
        <v>717525</v>
      </c>
      <c r="I81" s="1">
        <v>2310010999</v>
      </c>
      <c r="J81" s="1">
        <f t="shared" si="19"/>
        <v>27841</v>
      </c>
      <c r="K81" s="1">
        <f t="shared" si="19"/>
        <v>5538002800</v>
      </c>
      <c r="L81" s="1">
        <v>22821</v>
      </c>
      <c r="M81" s="1">
        <v>4841286414</v>
      </c>
      <c r="N81" s="1">
        <v>69</v>
      </c>
      <c r="O81" s="1">
        <v>49186019</v>
      </c>
      <c r="P81" s="1">
        <v>3234</v>
      </c>
      <c r="Q81" s="1">
        <v>546090141</v>
      </c>
      <c r="R81" s="1">
        <v>1717</v>
      </c>
      <c r="S81" s="1">
        <v>101440226</v>
      </c>
      <c r="T81" s="1">
        <f t="shared" si="20"/>
        <v>1843518</v>
      </c>
      <c r="U81" s="1">
        <f t="shared" si="20"/>
        <v>468236737742</v>
      </c>
      <c r="V81" s="1">
        <v>65229</v>
      </c>
      <c r="W81" s="1">
        <v>86348113292</v>
      </c>
      <c r="X81" s="1">
        <v>31459</v>
      </c>
      <c r="Y81" s="1">
        <v>2834586568</v>
      </c>
      <c r="Z81" s="1">
        <v>4737</v>
      </c>
      <c r="AA81" s="1">
        <v>3584329308</v>
      </c>
      <c r="AB81" s="1">
        <v>1742093</v>
      </c>
      <c r="AC81" s="1">
        <v>375469708574</v>
      </c>
      <c r="AD81" s="1">
        <f t="shared" si="21"/>
        <v>214406</v>
      </c>
      <c r="AE81" s="1">
        <f t="shared" si="21"/>
        <v>37111413285</v>
      </c>
      <c r="AF81" s="1">
        <v>151838</v>
      </c>
      <c r="AG81" s="1">
        <v>17375192290</v>
      </c>
      <c r="AH81" s="1">
        <v>13933</v>
      </c>
      <c r="AI81" s="1">
        <v>12760172386</v>
      </c>
      <c r="AJ81" s="1">
        <v>0</v>
      </c>
      <c r="AK81" s="1">
        <v>0</v>
      </c>
      <c r="AL81" s="1">
        <v>48635</v>
      </c>
      <c r="AM81" s="1">
        <v>6976048609</v>
      </c>
      <c r="AN81" s="1">
        <v>0</v>
      </c>
      <c r="AO81" s="1">
        <v>0</v>
      </c>
      <c r="AP81" s="1">
        <f t="shared" si="22"/>
        <v>0</v>
      </c>
      <c r="AQ81" s="1">
        <f t="shared" si="22"/>
        <v>0</v>
      </c>
      <c r="AR81" s="1">
        <v>0</v>
      </c>
      <c r="AS81" s="1">
        <v>0</v>
      </c>
      <c r="AT81" s="1">
        <v>0</v>
      </c>
      <c r="AU81" s="1">
        <v>0</v>
      </c>
    </row>
    <row r="82" spans="1:47" s="26" customFormat="1" ht="14.45" customHeight="1">
      <c r="A82" s="40" t="s">
        <v>104</v>
      </c>
      <c r="B82" s="3">
        <f t="shared" ref="B82" si="23">D82+AP82</f>
        <v>2441421</v>
      </c>
      <c r="C82" s="1">
        <f t="shared" ref="C82" si="24">E82+AQ82</f>
        <v>554634335079</v>
      </c>
      <c r="D82" s="1">
        <f t="shared" ref="D82" si="25">F82+H82+J82+T82+AD82</f>
        <v>2441421</v>
      </c>
      <c r="E82" s="1">
        <f t="shared" ref="E82" si="26">G82+I82+K82+U82+AE82</f>
        <v>554634335079</v>
      </c>
      <c r="F82" s="25">
        <v>105943</v>
      </c>
      <c r="G82" s="25">
        <v>7515994780</v>
      </c>
      <c r="H82" s="1">
        <v>133982</v>
      </c>
      <c r="I82" s="1">
        <v>1143618437</v>
      </c>
      <c r="J82" s="1">
        <f t="shared" ref="J82" si="27">L82+N82+P82+R82</f>
        <v>27698</v>
      </c>
      <c r="K82" s="1">
        <f t="shared" ref="K82" si="28">M82+O82+Q82+S82</f>
        <v>5545614340</v>
      </c>
      <c r="L82" s="1">
        <v>22431</v>
      </c>
      <c r="M82" s="1">
        <v>4806035759</v>
      </c>
      <c r="N82" s="1">
        <v>61</v>
      </c>
      <c r="O82" s="1">
        <v>38284056</v>
      </c>
      <c r="P82" s="1">
        <v>3368</v>
      </c>
      <c r="Q82" s="1">
        <v>588121512</v>
      </c>
      <c r="R82" s="1">
        <v>1838</v>
      </c>
      <c r="S82" s="1">
        <v>113173013</v>
      </c>
      <c r="T82" s="1">
        <f t="shared" ref="T82" si="29">V82+X82+Z82+AB82</f>
        <v>1960254</v>
      </c>
      <c r="U82" s="1">
        <f t="shared" ref="U82" si="30">W82+Y82+AA82+AC82</f>
        <v>502805693543</v>
      </c>
      <c r="V82" s="1">
        <v>59673</v>
      </c>
      <c r="W82" s="1">
        <v>79510624304</v>
      </c>
      <c r="X82" s="1">
        <v>24987</v>
      </c>
      <c r="Y82" s="1">
        <v>1854523563</v>
      </c>
      <c r="Z82" s="1">
        <v>4672</v>
      </c>
      <c r="AA82" s="1">
        <v>3814866554</v>
      </c>
      <c r="AB82" s="1">
        <v>1870922</v>
      </c>
      <c r="AC82" s="1">
        <v>417625679122</v>
      </c>
      <c r="AD82" s="1">
        <f t="shared" ref="AD82" si="31">AF82+AH82+AJ82+AL82</f>
        <v>213544</v>
      </c>
      <c r="AE82" s="1">
        <f t="shared" ref="AE82" si="32">AG82+AI82+AK82+AM82</f>
        <v>37623413979</v>
      </c>
      <c r="AF82" s="1">
        <v>144819</v>
      </c>
      <c r="AG82" s="1">
        <v>16814146259</v>
      </c>
      <c r="AH82" s="1">
        <v>13840</v>
      </c>
      <c r="AI82" s="1">
        <v>12789374006</v>
      </c>
      <c r="AJ82" s="1">
        <v>0</v>
      </c>
      <c r="AK82" s="1">
        <v>0</v>
      </c>
      <c r="AL82" s="1">
        <v>54885</v>
      </c>
      <c r="AM82" s="1">
        <v>8019893714</v>
      </c>
      <c r="AN82" s="1">
        <v>0</v>
      </c>
      <c r="AO82" s="1">
        <v>0</v>
      </c>
      <c r="AP82" s="1">
        <f t="shared" ref="AP82" si="33">AR82+AT82</f>
        <v>0</v>
      </c>
      <c r="AQ82" s="1">
        <f t="shared" ref="AQ82" si="34">AS82+AU82</f>
        <v>0</v>
      </c>
      <c r="AR82" s="1">
        <v>0</v>
      </c>
      <c r="AS82" s="1">
        <v>0</v>
      </c>
      <c r="AT82" s="1">
        <v>0</v>
      </c>
      <c r="AU82" s="1">
        <v>0</v>
      </c>
    </row>
    <row r="83" spans="1:47" s="26" customFormat="1" ht="14.45" customHeight="1" thickBot="1">
      <c r="A83" s="23" t="s">
        <v>121</v>
      </c>
      <c r="B83" s="13">
        <f t="shared" ref="B83" si="35">D83+AP83</f>
        <v>2553395</v>
      </c>
      <c r="C83" s="14">
        <f t="shared" ref="C83" si="36">E83+AQ83</f>
        <v>594959607461</v>
      </c>
      <c r="D83" s="14">
        <f t="shared" ref="D83" si="37">F83+H83+J83+T83+AD83</f>
        <v>2553395</v>
      </c>
      <c r="E83" s="14">
        <f t="shared" ref="E83" si="38">G83+I83+K83+U83+AE83</f>
        <v>594959607461</v>
      </c>
      <c r="F83" s="24">
        <v>87905</v>
      </c>
      <c r="G83" s="24">
        <v>6420425951</v>
      </c>
      <c r="H83" s="14">
        <v>112706</v>
      </c>
      <c r="I83" s="14">
        <v>1021225979</v>
      </c>
      <c r="J83" s="14">
        <f t="shared" ref="J83" si="39">L83+N83+P83+R83</f>
        <v>28397</v>
      </c>
      <c r="K83" s="14">
        <f t="shared" ref="K83" si="40">M83+O83+Q83+S83</f>
        <v>5601273879</v>
      </c>
      <c r="L83" s="14">
        <v>22910</v>
      </c>
      <c r="M83" s="14">
        <v>4824926222</v>
      </c>
      <c r="N83" s="14">
        <v>52</v>
      </c>
      <c r="O83" s="14">
        <v>27754699</v>
      </c>
      <c r="P83" s="14">
        <v>3513</v>
      </c>
      <c r="Q83" s="14">
        <v>627172671</v>
      </c>
      <c r="R83" s="14">
        <v>1922</v>
      </c>
      <c r="S83" s="14">
        <v>121420287</v>
      </c>
      <c r="T83" s="14">
        <f t="shared" ref="T83" si="41">V83+X83+Z83+AB83</f>
        <v>2106396</v>
      </c>
      <c r="U83" s="14">
        <f t="shared" ref="U83" si="42">W83+Y83+AA83+AC83</f>
        <v>543264898326</v>
      </c>
      <c r="V83" s="14">
        <v>63242</v>
      </c>
      <c r="W83" s="14">
        <v>84781301626</v>
      </c>
      <c r="X83" s="14">
        <v>23402</v>
      </c>
      <c r="Y83" s="14">
        <v>2150994457</v>
      </c>
      <c r="Z83" s="14">
        <v>4442</v>
      </c>
      <c r="AA83" s="14">
        <v>3798919061</v>
      </c>
      <c r="AB83" s="14">
        <v>2015310</v>
      </c>
      <c r="AC83" s="14">
        <v>452533683182</v>
      </c>
      <c r="AD83" s="14">
        <f t="shared" ref="AD83" si="43">AF83+AH83+AJ83+AL83</f>
        <v>217991</v>
      </c>
      <c r="AE83" s="14">
        <f t="shared" ref="AE83" si="44">AG83+AI83+AK83+AM83</f>
        <v>38651783326</v>
      </c>
      <c r="AF83" s="14">
        <v>142720</v>
      </c>
      <c r="AG83" s="14">
        <v>16824977035</v>
      </c>
      <c r="AH83" s="14">
        <v>13613</v>
      </c>
      <c r="AI83" s="14">
        <v>12745040913</v>
      </c>
      <c r="AJ83" s="14">
        <v>0</v>
      </c>
      <c r="AK83" s="14">
        <v>0</v>
      </c>
      <c r="AL83" s="14">
        <v>61658</v>
      </c>
      <c r="AM83" s="14">
        <v>9081765378</v>
      </c>
      <c r="AN83" s="14">
        <v>0</v>
      </c>
      <c r="AO83" s="14">
        <v>0</v>
      </c>
      <c r="AP83" s="14">
        <f t="shared" ref="AP83" si="45">AR83+AT83</f>
        <v>0</v>
      </c>
      <c r="AQ83" s="14">
        <f t="shared" ref="AQ83" si="46">AS83+AU83</f>
        <v>0</v>
      </c>
      <c r="AR83" s="14">
        <v>0</v>
      </c>
      <c r="AS83" s="14">
        <v>0</v>
      </c>
      <c r="AT83" s="14">
        <v>0</v>
      </c>
      <c r="AU83" s="14">
        <v>0</v>
      </c>
    </row>
    <row r="84" spans="1:47" ht="14.25" customHeight="1">
      <c r="A84" s="29" t="s">
        <v>106</v>
      </c>
    </row>
    <row r="85" spans="1:47" s="4" customFormat="1" ht="14.25" customHeight="1">
      <c r="A85" s="27" t="s">
        <v>102</v>
      </c>
      <c r="B85" s="5"/>
      <c r="C85" s="5"/>
      <c r="D85" s="5"/>
      <c r="E85" s="5"/>
      <c r="AP85" s="5"/>
      <c r="AQ85" s="5"/>
    </row>
    <row r="86" spans="1:47" s="4" customFormat="1" ht="14.25" customHeight="1">
      <c r="A86" s="41" t="s">
        <v>119</v>
      </c>
      <c r="B86" s="5"/>
      <c r="C86" s="5"/>
      <c r="D86" s="5"/>
      <c r="E86" s="5"/>
      <c r="AP86" s="5"/>
      <c r="AQ86" s="5"/>
    </row>
    <row r="87" spans="1:47" s="4" customFormat="1" ht="14.25" customHeight="1">
      <c r="A87" s="27" t="s">
        <v>110</v>
      </c>
      <c r="B87" s="5"/>
      <c r="C87" s="5"/>
      <c r="D87" s="5"/>
      <c r="E87" s="5"/>
      <c r="AP87" s="5"/>
      <c r="AQ87" s="5"/>
    </row>
    <row r="88" spans="1:47" s="4" customFormat="1" ht="14.25" customHeight="1">
      <c r="A88" s="27" t="s">
        <v>109</v>
      </c>
      <c r="B88" s="5"/>
      <c r="C88" s="5"/>
      <c r="D88" s="5"/>
      <c r="E88" s="5"/>
      <c r="AP88" s="5"/>
      <c r="AQ88" s="5"/>
    </row>
    <row r="89" spans="1:47" s="4" customFormat="1" ht="14.25" customHeight="1">
      <c r="A89" s="28" t="s">
        <v>107</v>
      </c>
      <c r="B89" s="5"/>
      <c r="C89" s="5"/>
      <c r="D89" s="5"/>
      <c r="E89" s="5"/>
      <c r="AP89" s="5"/>
      <c r="AQ89" s="5"/>
    </row>
    <row r="90" spans="1:47" s="4" customFormat="1" ht="14.25" customHeight="1">
      <c r="A90" s="27" t="s">
        <v>108</v>
      </c>
      <c r="B90" s="5"/>
      <c r="C90" s="5"/>
      <c r="D90" s="5"/>
      <c r="E90" s="5"/>
      <c r="AP90" s="5"/>
      <c r="AQ90" s="5"/>
    </row>
  </sheetData>
  <mergeCells count="38">
    <mergeCell ref="A1:I1"/>
    <mergeCell ref="A4:A7"/>
    <mergeCell ref="T5:AC5"/>
    <mergeCell ref="AD4:AO4"/>
    <mergeCell ref="AD5:AM5"/>
    <mergeCell ref="B4:C6"/>
    <mergeCell ref="D5:E6"/>
    <mergeCell ref="F5:G6"/>
    <mergeCell ref="T4:AC4"/>
    <mergeCell ref="J5:S5"/>
    <mergeCell ref="AL6:AM6"/>
    <mergeCell ref="J1:R1"/>
    <mergeCell ref="T1:AB1"/>
    <mergeCell ref="AD1:AN1"/>
    <mergeCell ref="H5:I6"/>
    <mergeCell ref="J6:K6"/>
    <mergeCell ref="D4:I4"/>
    <mergeCell ref="J4:S4"/>
    <mergeCell ref="L6:M6"/>
    <mergeCell ref="N6:O6"/>
    <mergeCell ref="P6:Q6"/>
    <mergeCell ref="R6:S6"/>
    <mergeCell ref="AP1:AT1"/>
    <mergeCell ref="AD6:AE6"/>
    <mergeCell ref="AR6:AS6"/>
    <mergeCell ref="T6:U6"/>
    <mergeCell ref="V6:W6"/>
    <mergeCell ref="X6:Y6"/>
    <mergeCell ref="Z6:AA6"/>
    <mergeCell ref="AB6:AC6"/>
    <mergeCell ref="AT6:AU6"/>
    <mergeCell ref="AN5:AO6"/>
    <mergeCell ref="AF6:AG6"/>
    <mergeCell ref="AH6:AI6"/>
    <mergeCell ref="AJ6:AK6"/>
    <mergeCell ref="AP6:AQ6"/>
    <mergeCell ref="AP4:AU4"/>
    <mergeCell ref="AP5:AU5"/>
  </mergeCells>
  <phoneticPr fontId="3" type="noConversion"/>
  <printOptions horizontalCentered="1"/>
  <pageMargins left="0" right="0" top="0.39370078740157483" bottom="0.47244094488188981" header="0.15748031496062992" footer="0.31496062992125984"/>
  <pageSetup paperSize="9" orientation="landscape" r:id="rId1"/>
  <headerFooter scaleWithDoc="0">
    <oddFooter>&amp;C&amp;10普通給付-&amp;P</oddFooter>
  </headerFooter>
  <rowBreaks count="1" manualBreakCount="1">
    <brk id="66" max="16383" man="1"/>
  </rowBreaks>
  <colBreaks count="4" manualBreakCount="4">
    <brk id="9" max="1048575" man="1"/>
    <brk id="19" max="1048575" man="1"/>
    <brk id="29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普通事故給付</vt:lpstr>
      <vt:lpstr>普通事故給付!Print_Titles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2023-03-20T00:43:56Z</dcterms:created>
  <dcterms:modified xsi:type="dcterms:W3CDTF">2026-01-30T01:49:22Z</dcterms:modified>
</cp:coreProperties>
</file>