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defaultThemeVersion="124226"/>
  <xr:revisionPtr revIDLastSave="0" documentId="13_ncr:1_{01B55969-9EAE-4B82-B27F-71D4A55B84C1}" xr6:coauthVersionLast="47" xr6:coauthVersionMax="47" xr10:uidLastSave="{00000000-0000-0000-0000-000000000000}"/>
  <bookViews>
    <workbookView xWindow="-120" yWindow="-120" windowWidth="29040" windowHeight="15840" tabRatio="599" xr2:uid="{00000000-000D-0000-FFFF-FFFF00000000}"/>
  </bookViews>
  <sheets>
    <sheet name="職業災害給付 " sheetId="8" r:id="rId1"/>
  </sheets>
  <definedNames>
    <definedName name="_xlnm.Print_Titles" localSheetId="0">'職業災害給付 '!$A:$A,'職業災害給付 '!$1:$7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80" i="8" l="1"/>
  <c r="D80" i="8"/>
  <c r="E79" i="8"/>
  <c r="D79" i="8"/>
  <c r="E78" i="8"/>
  <c r="D78" i="8"/>
  <c r="E77" i="8"/>
  <c r="D77" i="8"/>
  <c r="E76" i="8"/>
  <c r="D76" i="8"/>
  <c r="E75" i="8"/>
  <c r="D75" i="8"/>
  <c r="E74" i="8"/>
  <c r="D74" i="8"/>
  <c r="E73" i="8"/>
  <c r="D73" i="8"/>
  <c r="E72" i="8"/>
  <c r="D72" i="8"/>
  <c r="E71" i="8"/>
  <c r="D71" i="8"/>
  <c r="E70" i="8"/>
  <c r="D70" i="8"/>
  <c r="E69" i="8"/>
  <c r="D69" i="8"/>
  <c r="E68" i="8"/>
  <c r="D68" i="8"/>
  <c r="E67" i="8"/>
  <c r="D67" i="8"/>
  <c r="E66" i="8"/>
  <c r="D66" i="8"/>
  <c r="E65" i="8"/>
  <c r="D65" i="8"/>
  <c r="E64" i="8"/>
  <c r="D64" i="8"/>
  <c r="E63" i="8"/>
  <c r="D63" i="8"/>
  <c r="E62" i="8"/>
  <c r="D62" i="8"/>
  <c r="E61" i="8"/>
  <c r="D61" i="8"/>
  <c r="E60" i="8"/>
  <c r="D60" i="8"/>
  <c r="E59" i="8"/>
  <c r="D59" i="8"/>
  <c r="E58" i="8"/>
  <c r="D58" i="8"/>
  <c r="E57" i="8"/>
  <c r="D57" i="8"/>
  <c r="E56" i="8"/>
  <c r="D56" i="8"/>
  <c r="E55" i="8"/>
  <c r="D55" i="8"/>
  <c r="E54" i="8"/>
  <c r="D54" i="8"/>
  <c r="E53" i="8"/>
  <c r="D53" i="8"/>
  <c r="E52" i="8"/>
  <c r="D52" i="8"/>
  <c r="E51" i="8"/>
  <c r="D51" i="8"/>
  <c r="E50" i="8"/>
  <c r="D50" i="8"/>
  <c r="E49" i="8"/>
  <c r="D49" i="8"/>
  <c r="E48" i="8"/>
  <c r="D48" i="8"/>
  <c r="E47" i="8"/>
  <c r="D47" i="8"/>
  <c r="E46" i="8"/>
  <c r="D46" i="8"/>
  <c r="E45" i="8"/>
  <c r="D45" i="8"/>
  <c r="E44" i="8"/>
  <c r="D44" i="8"/>
  <c r="E43" i="8"/>
  <c r="D43" i="8"/>
  <c r="E42" i="8"/>
  <c r="D42" i="8"/>
  <c r="E41" i="8"/>
  <c r="D41" i="8"/>
  <c r="E40" i="8"/>
  <c r="D40" i="8"/>
  <c r="E39" i="8"/>
  <c r="D39" i="8"/>
  <c r="E38" i="8"/>
  <c r="D38" i="8"/>
  <c r="E37" i="8"/>
  <c r="D37" i="8"/>
  <c r="E36" i="8"/>
  <c r="D36" i="8"/>
  <c r="E35" i="8"/>
  <c r="D35" i="8"/>
  <c r="E34" i="8"/>
  <c r="D34" i="8"/>
  <c r="E33" i="8"/>
  <c r="D33" i="8"/>
  <c r="E32" i="8"/>
  <c r="D32" i="8"/>
  <c r="E31" i="8"/>
  <c r="D31" i="8"/>
  <c r="E30" i="8"/>
  <c r="D30" i="8"/>
  <c r="E29" i="8"/>
  <c r="D29" i="8"/>
  <c r="E28" i="8"/>
  <c r="D28" i="8"/>
  <c r="E27" i="8"/>
  <c r="D27" i="8"/>
  <c r="E26" i="8"/>
  <c r="D26" i="8"/>
  <c r="E25" i="8"/>
  <c r="D25" i="8"/>
  <c r="E24" i="8"/>
  <c r="D24" i="8"/>
  <c r="E23" i="8"/>
  <c r="D23" i="8"/>
  <c r="E22" i="8"/>
  <c r="D22" i="8"/>
  <c r="E21" i="8"/>
  <c r="D21" i="8"/>
  <c r="E20" i="8"/>
  <c r="D20" i="8"/>
  <c r="E19" i="8"/>
  <c r="D19" i="8"/>
  <c r="E18" i="8"/>
  <c r="D18" i="8"/>
  <c r="E17" i="8"/>
  <c r="D17" i="8"/>
  <c r="E16" i="8"/>
  <c r="D16" i="8"/>
  <c r="E15" i="8"/>
  <c r="D15" i="8"/>
  <c r="E14" i="8"/>
  <c r="D14" i="8"/>
  <c r="E13" i="8"/>
  <c r="D13" i="8"/>
  <c r="E12" i="8"/>
  <c r="D12" i="8"/>
  <c r="E11" i="8"/>
  <c r="D11" i="8"/>
  <c r="E10" i="8"/>
  <c r="D10" i="8"/>
  <c r="E9" i="8"/>
  <c r="D9" i="8"/>
  <c r="E8" i="8"/>
  <c r="D8" i="8"/>
  <c r="Q80" i="8"/>
  <c r="P80" i="8"/>
  <c r="Q79" i="8"/>
  <c r="P79" i="8"/>
  <c r="Q78" i="8"/>
  <c r="P78" i="8"/>
  <c r="Q77" i="8"/>
  <c r="P77" i="8"/>
  <c r="Q76" i="8"/>
  <c r="P76" i="8"/>
  <c r="Q75" i="8"/>
  <c r="P75" i="8"/>
  <c r="Q74" i="8"/>
  <c r="P74" i="8"/>
  <c r="Q73" i="8"/>
  <c r="P73" i="8"/>
  <c r="Q72" i="8"/>
  <c r="P72" i="8"/>
  <c r="Q71" i="8"/>
  <c r="P71" i="8"/>
  <c r="Q70" i="8"/>
  <c r="P70" i="8"/>
  <c r="Q69" i="8"/>
  <c r="P69" i="8"/>
  <c r="Q68" i="8"/>
  <c r="P68" i="8"/>
  <c r="Q67" i="8"/>
  <c r="P67" i="8"/>
  <c r="Q66" i="8"/>
  <c r="P66" i="8"/>
  <c r="Q65" i="8"/>
  <c r="P65" i="8"/>
  <c r="Q64" i="8"/>
  <c r="P64" i="8"/>
  <c r="Q63" i="8"/>
  <c r="P63" i="8"/>
  <c r="Q62" i="8"/>
  <c r="P62" i="8"/>
  <c r="Q61" i="8"/>
  <c r="P61" i="8"/>
  <c r="Q60" i="8"/>
  <c r="P60" i="8"/>
  <c r="Q59" i="8"/>
  <c r="P59" i="8"/>
  <c r="Q58" i="8"/>
  <c r="P58" i="8"/>
  <c r="Q57" i="8"/>
  <c r="P57" i="8"/>
  <c r="Q56" i="8"/>
  <c r="P56" i="8"/>
  <c r="Q55" i="8"/>
  <c r="P55" i="8"/>
  <c r="Q54" i="8"/>
  <c r="P54" i="8"/>
  <c r="Q53" i="8"/>
  <c r="P53" i="8"/>
  <c r="Q52" i="8"/>
  <c r="P52" i="8"/>
  <c r="Q51" i="8"/>
  <c r="P51" i="8"/>
  <c r="Q50" i="8"/>
  <c r="P50" i="8"/>
  <c r="Q49" i="8"/>
  <c r="P49" i="8"/>
  <c r="Q48" i="8"/>
  <c r="P48" i="8"/>
  <c r="Q47" i="8"/>
  <c r="P47" i="8"/>
  <c r="Q46" i="8"/>
  <c r="P46" i="8"/>
  <c r="Q45" i="8"/>
  <c r="P45" i="8"/>
  <c r="Q44" i="8"/>
  <c r="P44" i="8"/>
  <c r="Q43" i="8"/>
  <c r="P43" i="8"/>
  <c r="Q42" i="8"/>
  <c r="P42" i="8"/>
  <c r="Q41" i="8"/>
  <c r="P41" i="8"/>
  <c r="Q40" i="8"/>
  <c r="P40" i="8"/>
  <c r="Q39" i="8"/>
  <c r="P39" i="8"/>
  <c r="Q38" i="8"/>
  <c r="P38" i="8"/>
  <c r="Q37" i="8"/>
  <c r="P37" i="8"/>
  <c r="Q36" i="8"/>
  <c r="P36" i="8"/>
  <c r="Q35" i="8"/>
  <c r="P35" i="8"/>
  <c r="Q34" i="8"/>
  <c r="P34" i="8"/>
  <c r="Q33" i="8"/>
  <c r="P33" i="8"/>
  <c r="Q32" i="8"/>
  <c r="P32" i="8"/>
  <c r="Q31" i="8"/>
  <c r="P31" i="8"/>
  <c r="Q30" i="8"/>
  <c r="P30" i="8"/>
  <c r="Q29" i="8"/>
  <c r="P29" i="8"/>
  <c r="Q28" i="8"/>
  <c r="P28" i="8"/>
  <c r="Q27" i="8"/>
  <c r="P27" i="8"/>
  <c r="Q26" i="8"/>
  <c r="P26" i="8"/>
  <c r="Q25" i="8"/>
  <c r="P25" i="8"/>
  <c r="Q24" i="8"/>
  <c r="P24" i="8"/>
  <c r="Q23" i="8"/>
  <c r="P23" i="8"/>
  <c r="Q22" i="8"/>
  <c r="P22" i="8"/>
  <c r="Q21" i="8"/>
  <c r="P21" i="8"/>
  <c r="Q20" i="8"/>
  <c r="P20" i="8"/>
  <c r="Q19" i="8"/>
  <c r="P19" i="8"/>
  <c r="Q18" i="8"/>
  <c r="P18" i="8"/>
  <c r="Q17" i="8"/>
  <c r="P17" i="8"/>
  <c r="Q16" i="8"/>
  <c r="P16" i="8"/>
  <c r="Q15" i="8"/>
  <c r="P15" i="8"/>
  <c r="Q14" i="8"/>
  <c r="P14" i="8"/>
  <c r="Q13" i="8"/>
  <c r="P13" i="8"/>
  <c r="Q12" i="8"/>
  <c r="P12" i="8"/>
  <c r="Q11" i="8"/>
  <c r="P11" i="8"/>
  <c r="Q10" i="8"/>
  <c r="P10" i="8"/>
  <c r="Q9" i="8"/>
  <c r="P9" i="8"/>
  <c r="Q8" i="8"/>
  <c r="P8" i="8"/>
  <c r="AA37" i="8"/>
  <c r="Z37" i="8"/>
  <c r="AA36" i="8"/>
  <c r="Z36" i="8"/>
  <c r="AA35" i="8"/>
  <c r="Z35" i="8"/>
  <c r="AA34" i="8"/>
  <c r="Z34" i="8"/>
  <c r="AA33" i="8"/>
  <c r="Z33" i="8"/>
  <c r="AA32" i="8"/>
  <c r="Z32" i="8"/>
  <c r="AA31" i="8"/>
  <c r="Z31" i="8"/>
  <c r="AA30" i="8"/>
  <c r="Z30" i="8"/>
  <c r="AA29" i="8"/>
  <c r="Z29" i="8"/>
  <c r="AA28" i="8"/>
  <c r="Z28" i="8"/>
  <c r="AA17" i="8"/>
  <c r="Z17" i="8"/>
  <c r="AA16" i="8"/>
  <c r="Z16" i="8"/>
  <c r="AA15" i="8"/>
  <c r="Z15" i="8"/>
  <c r="AA14" i="8"/>
  <c r="Z14" i="8"/>
  <c r="AG80" i="8" l="1"/>
  <c r="AF80" i="8"/>
  <c r="AA80" i="8"/>
  <c r="Z80" i="8"/>
  <c r="X80" i="8" s="1"/>
  <c r="I80" i="8"/>
  <c r="H80" i="8"/>
  <c r="AG79" i="8"/>
  <c r="Y79" i="8" s="1"/>
  <c r="AF79" i="8"/>
  <c r="AA79" i="8"/>
  <c r="Z79" i="8"/>
  <c r="I79" i="8"/>
  <c r="H79" i="8"/>
  <c r="AG78" i="8"/>
  <c r="AF78" i="8"/>
  <c r="AA78" i="8"/>
  <c r="Z78" i="8"/>
  <c r="I78" i="8"/>
  <c r="H78" i="8"/>
  <c r="AG77" i="8"/>
  <c r="AF77" i="8"/>
  <c r="AA77" i="8"/>
  <c r="Z77" i="8"/>
  <c r="I77" i="8"/>
  <c r="H77" i="8"/>
  <c r="AG76" i="8"/>
  <c r="AF76" i="8"/>
  <c r="AA76" i="8"/>
  <c r="Z76" i="8"/>
  <c r="I76" i="8"/>
  <c r="H76" i="8"/>
  <c r="AG75" i="8"/>
  <c r="AF75" i="8"/>
  <c r="AA75" i="8"/>
  <c r="Z75" i="8"/>
  <c r="I75" i="8"/>
  <c r="H75" i="8"/>
  <c r="AG74" i="8"/>
  <c r="AF74" i="8"/>
  <c r="AA74" i="8"/>
  <c r="Z74" i="8"/>
  <c r="X74" i="8"/>
  <c r="I74" i="8"/>
  <c r="H74" i="8"/>
  <c r="AG73" i="8"/>
  <c r="AF73" i="8"/>
  <c r="AA73" i="8"/>
  <c r="Z73" i="8"/>
  <c r="I73" i="8"/>
  <c r="H73" i="8"/>
  <c r="AG72" i="8"/>
  <c r="AF72" i="8"/>
  <c r="AA72" i="8"/>
  <c r="Y72" i="8" s="1"/>
  <c r="Z72" i="8"/>
  <c r="I72" i="8"/>
  <c r="H72" i="8"/>
  <c r="AG71" i="8"/>
  <c r="AF71" i="8"/>
  <c r="AA71" i="8"/>
  <c r="Z71" i="8"/>
  <c r="I71" i="8"/>
  <c r="H71" i="8"/>
  <c r="AG70" i="8"/>
  <c r="AF70" i="8"/>
  <c r="AA70" i="8"/>
  <c r="Z70" i="8"/>
  <c r="I70" i="8"/>
  <c r="H70" i="8"/>
  <c r="AG69" i="8"/>
  <c r="AF69" i="8"/>
  <c r="AA69" i="8"/>
  <c r="Z69" i="8"/>
  <c r="I69" i="8"/>
  <c r="H69" i="8"/>
  <c r="AG68" i="8"/>
  <c r="AF68" i="8"/>
  <c r="AA68" i="8"/>
  <c r="Z68" i="8"/>
  <c r="I68" i="8"/>
  <c r="H68" i="8"/>
  <c r="AG67" i="8"/>
  <c r="AF67" i="8"/>
  <c r="AA67" i="8"/>
  <c r="Z67" i="8"/>
  <c r="I67" i="8"/>
  <c r="H67" i="8"/>
  <c r="AG66" i="8"/>
  <c r="AF66" i="8"/>
  <c r="AA66" i="8"/>
  <c r="Z66" i="8"/>
  <c r="I66" i="8"/>
  <c r="H66" i="8"/>
  <c r="AG65" i="8"/>
  <c r="AF65" i="8"/>
  <c r="AA65" i="8"/>
  <c r="Z65" i="8"/>
  <c r="I65" i="8"/>
  <c r="H65" i="8"/>
  <c r="AG64" i="8"/>
  <c r="AF64" i="8"/>
  <c r="AA64" i="8"/>
  <c r="Y64" i="8" s="1"/>
  <c r="Z64" i="8"/>
  <c r="X64" i="8" s="1"/>
  <c r="I64" i="8"/>
  <c r="H64" i="8"/>
  <c r="AG63" i="8"/>
  <c r="AF63" i="8"/>
  <c r="AA63" i="8"/>
  <c r="Y63" i="8" s="1"/>
  <c r="Z63" i="8"/>
  <c r="I63" i="8"/>
  <c r="H63" i="8"/>
  <c r="AG62" i="8"/>
  <c r="AF62" i="8"/>
  <c r="AA62" i="8"/>
  <c r="Z62" i="8"/>
  <c r="I62" i="8"/>
  <c r="H62" i="8"/>
  <c r="AG61" i="8"/>
  <c r="AF61" i="8"/>
  <c r="AA61" i="8"/>
  <c r="Z61" i="8"/>
  <c r="I61" i="8"/>
  <c r="H61" i="8"/>
  <c r="AG60" i="8"/>
  <c r="AF60" i="8"/>
  <c r="AA60" i="8"/>
  <c r="Z60" i="8"/>
  <c r="I60" i="8"/>
  <c r="H60" i="8"/>
  <c r="AG59" i="8"/>
  <c r="AF59" i="8"/>
  <c r="AA59" i="8"/>
  <c r="Z59" i="8"/>
  <c r="I59" i="8"/>
  <c r="H59" i="8"/>
  <c r="AG58" i="8"/>
  <c r="AF58" i="8"/>
  <c r="AA58" i="8"/>
  <c r="Y58" i="8" s="1"/>
  <c r="Z58" i="8"/>
  <c r="X58" i="8"/>
  <c r="I58" i="8"/>
  <c r="H58" i="8"/>
  <c r="AG57" i="8"/>
  <c r="AF57" i="8"/>
  <c r="AA57" i="8"/>
  <c r="Y57" i="8" s="1"/>
  <c r="Z57" i="8"/>
  <c r="X57" i="8" s="1"/>
  <c r="I57" i="8"/>
  <c r="H57" i="8"/>
  <c r="AG56" i="8"/>
  <c r="AF56" i="8"/>
  <c r="AA56" i="8"/>
  <c r="Z56" i="8"/>
  <c r="I56" i="8"/>
  <c r="H56" i="8"/>
  <c r="AG55" i="8"/>
  <c r="AF55" i="8"/>
  <c r="AA55" i="8"/>
  <c r="Y55" i="8" s="1"/>
  <c r="Z55" i="8"/>
  <c r="X55" i="8" s="1"/>
  <c r="I55" i="8"/>
  <c r="H55" i="8"/>
  <c r="AG54" i="8"/>
  <c r="AF54" i="8"/>
  <c r="AA54" i="8"/>
  <c r="Z54" i="8"/>
  <c r="I54" i="8"/>
  <c r="H54" i="8"/>
  <c r="AG53" i="8"/>
  <c r="AF53" i="8"/>
  <c r="AA53" i="8"/>
  <c r="Z53" i="8"/>
  <c r="I53" i="8"/>
  <c r="H53" i="8"/>
  <c r="AG52" i="8"/>
  <c r="AF52" i="8"/>
  <c r="AA52" i="8"/>
  <c r="Z52" i="8"/>
  <c r="I52" i="8"/>
  <c r="H52" i="8"/>
  <c r="AG51" i="8"/>
  <c r="AF51" i="8"/>
  <c r="AA51" i="8"/>
  <c r="Z51" i="8"/>
  <c r="I51" i="8"/>
  <c r="H51" i="8"/>
  <c r="AG50" i="8"/>
  <c r="AF50" i="8"/>
  <c r="X50" i="8" s="1"/>
  <c r="AA50" i="8"/>
  <c r="Y50" i="8" s="1"/>
  <c r="Z50" i="8"/>
  <c r="I50" i="8"/>
  <c r="H50" i="8"/>
  <c r="AG49" i="8"/>
  <c r="AF49" i="8"/>
  <c r="AA49" i="8"/>
  <c r="Z49" i="8"/>
  <c r="I49" i="8"/>
  <c r="H49" i="8"/>
  <c r="AG48" i="8"/>
  <c r="AF48" i="8"/>
  <c r="AA48" i="8"/>
  <c r="Y48" i="8" s="1"/>
  <c r="Z48" i="8"/>
  <c r="X48" i="8" s="1"/>
  <c r="I48" i="8"/>
  <c r="H48" i="8"/>
  <c r="AG47" i="8"/>
  <c r="AF47" i="8"/>
  <c r="AA47" i="8"/>
  <c r="Z47" i="8"/>
  <c r="I47" i="8"/>
  <c r="H47" i="8"/>
  <c r="AG46" i="8"/>
  <c r="AF46" i="8"/>
  <c r="AA46" i="8"/>
  <c r="Z46" i="8"/>
  <c r="I46" i="8"/>
  <c r="H46" i="8"/>
  <c r="AG45" i="8"/>
  <c r="AF45" i="8"/>
  <c r="AA45" i="8"/>
  <c r="Z45" i="8"/>
  <c r="I45" i="8"/>
  <c r="H45" i="8"/>
  <c r="AG44" i="8"/>
  <c r="AF44" i="8"/>
  <c r="AA44" i="8"/>
  <c r="Z44" i="8"/>
  <c r="I44" i="8"/>
  <c r="H44" i="8"/>
  <c r="AG43" i="8"/>
  <c r="AF43" i="8"/>
  <c r="AA43" i="8"/>
  <c r="Z43" i="8"/>
  <c r="X43" i="8" s="1"/>
  <c r="I43" i="8"/>
  <c r="H43" i="8"/>
  <c r="AG42" i="8"/>
  <c r="AF42" i="8"/>
  <c r="X42" i="8" s="1"/>
  <c r="AA42" i="8"/>
  <c r="Z42" i="8"/>
  <c r="I42" i="8"/>
  <c r="H42" i="8"/>
  <c r="AG41" i="8"/>
  <c r="AF41" i="8"/>
  <c r="AA41" i="8"/>
  <c r="Y41" i="8" s="1"/>
  <c r="Z41" i="8"/>
  <c r="X41" i="8" s="1"/>
  <c r="I41" i="8"/>
  <c r="H41" i="8"/>
  <c r="AG40" i="8"/>
  <c r="AF40" i="8"/>
  <c r="AA40" i="8"/>
  <c r="Z40" i="8"/>
  <c r="I40" i="8"/>
  <c r="H40" i="8"/>
  <c r="AG39" i="8"/>
  <c r="AF39" i="8"/>
  <c r="AA39" i="8"/>
  <c r="Y39" i="8" s="1"/>
  <c r="Z39" i="8"/>
  <c r="I39" i="8"/>
  <c r="H39" i="8"/>
  <c r="AG38" i="8"/>
  <c r="AF38" i="8"/>
  <c r="AA38" i="8"/>
  <c r="Z38" i="8"/>
  <c r="I38" i="8"/>
  <c r="H38" i="8"/>
  <c r="AG37" i="8"/>
  <c r="AF37" i="8"/>
  <c r="I37" i="8"/>
  <c r="H37" i="8"/>
  <c r="AG36" i="8"/>
  <c r="AF36" i="8"/>
  <c r="I36" i="8"/>
  <c r="H36" i="8"/>
  <c r="AG35" i="8"/>
  <c r="AF35" i="8"/>
  <c r="I35" i="8"/>
  <c r="H35" i="8"/>
  <c r="AG34" i="8"/>
  <c r="AF34" i="8"/>
  <c r="X34" i="8" s="1"/>
  <c r="Y34" i="8"/>
  <c r="I34" i="8"/>
  <c r="H34" i="8"/>
  <c r="AG33" i="8"/>
  <c r="AF33" i="8"/>
  <c r="Y33" i="8"/>
  <c r="I33" i="8"/>
  <c r="H33" i="8"/>
  <c r="AG32" i="8"/>
  <c r="AF32" i="8"/>
  <c r="X32" i="8" s="1"/>
  <c r="I32" i="8"/>
  <c r="H32" i="8"/>
  <c r="AG31" i="8"/>
  <c r="Y31" i="8" s="1"/>
  <c r="AF31" i="8"/>
  <c r="X31" i="8" s="1"/>
  <c r="I31" i="8"/>
  <c r="H31" i="8"/>
  <c r="AG30" i="8"/>
  <c r="AF30" i="8"/>
  <c r="I30" i="8"/>
  <c r="H30" i="8"/>
  <c r="AG29" i="8"/>
  <c r="AF29" i="8"/>
  <c r="I29" i="8"/>
  <c r="H29" i="8"/>
  <c r="AG28" i="8"/>
  <c r="AF28" i="8"/>
  <c r="I28" i="8"/>
  <c r="H28" i="8"/>
  <c r="AG27" i="8"/>
  <c r="AF27" i="8"/>
  <c r="AA27" i="8"/>
  <c r="Z27" i="8"/>
  <c r="I27" i="8"/>
  <c r="H27" i="8"/>
  <c r="AG26" i="8"/>
  <c r="AF26" i="8"/>
  <c r="AA26" i="8"/>
  <c r="Z26" i="8"/>
  <c r="X26" i="8"/>
  <c r="I26" i="8"/>
  <c r="H26" i="8"/>
  <c r="AG25" i="8"/>
  <c r="AF25" i="8"/>
  <c r="AA25" i="8"/>
  <c r="Z25" i="8"/>
  <c r="I25" i="8"/>
  <c r="H25" i="8"/>
  <c r="AG24" i="8"/>
  <c r="AF24" i="8"/>
  <c r="AA24" i="8"/>
  <c r="Y24" i="8" s="1"/>
  <c r="Z24" i="8"/>
  <c r="X24" i="8" s="1"/>
  <c r="I24" i="8"/>
  <c r="H24" i="8"/>
  <c r="AG23" i="8"/>
  <c r="AF23" i="8"/>
  <c r="AA23" i="8"/>
  <c r="Z23" i="8"/>
  <c r="I23" i="8"/>
  <c r="H23" i="8"/>
  <c r="AG22" i="8"/>
  <c r="AF22" i="8"/>
  <c r="AA22" i="8"/>
  <c r="Z22" i="8"/>
  <c r="I22" i="8"/>
  <c r="H22" i="8"/>
  <c r="AG21" i="8"/>
  <c r="AF21" i="8"/>
  <c r="AA21" i="8"/>
  <c r="Z21" i="8"/>
  <c r="I21" i="8"/>
  <c r="H21" i="8"/>
  <c r="AG20" i="8"/>
  <c r="AF20" i="8"/>
  <c r="AA20" i="8"/>
  <c r="Z20" i="8"/>
  <c r="I20" i="8"/>
  <c r="H20" i="8"/>
  <c r="AG19" i="8"/>
  <c r="AF19" i="8"/>
  <c r="X19" i="8" s="1"/>
  <c r="AA19" i="8"/>
  <c r="Z19" i="8"/>
  <c r="I19" i="8"/>
  <c r="H19" i="8"/>
  <c r="AG18" i="8"/>
  <c r="AF18" i="8"/>
  <c r="AA18" i="8"/>
  <c r="Z18" i="8"/>
  <c r="I18" i="8"/>
  <c r="H18" i="8"/>
  <c r="AG17" i="8"/>
  <c r="AF17" i="8"/>
  <c r="Y17" i="8"/>
  <c r="I17" i="8"/>
  <c r="H17" i="8"/>
  <c r="AG16" i="8"/>
  <c r="AF16" i="8"/>
  <c r="I16" i="8"/>
  <c r="H16" i="8"/>
  <c r="AG15" i="8"/>
  <c r="AF15" i="8"/>
  <c r="I15" i="8"/>
  <c r="H15" i="8"/>
  <c r="AG14" i="8"/>
  <c r="AF14" i="8"/>
  <c r="Y14" i="8"/>
  <c r="X14" i="8"/>
  <c r="I14" i="8"/>
  <c r="H14" i="8"/>
  <c r="AG13" i="8"/>
  <c r="AF13" i="8"/>
  <c r="AA13" i="8"/>
  <c r="Y13" i="8" s="1"/>
  <c r="Z13" i="8"/>
  <c r="I13" i="8"/>
  <c r="H13" i="8"/>
  <c r="AG12" i="8"/>
  <c r="AF12" i="8"/>
  <c r="AA12" i="8"/>
  <c r="Y12" i="8" s="1"/>
  <c r="Z12" i="8"/>
  <c r="X12" i="8" s="1"/>
  <c r="I12" i="8"/>
  <c r="H12" i="8"/>
  <c r="AG11" i="8"/>
  <c r="AF11" i="8"/>
  <c r="AA11" i="8"/>
  <c r="Y11" i="8" s="1"/>
  <c r="Z11" i="8"/>
  <c r="I11" i="8"/>
  <c r="H11" i="8"/>
  <c r="AG10" i="8"/>
  <c r="AF10" i="8"/>
  <c r="AA10" i="8"/>
  <c r="Z10" i="8"/>
  <c r="I10" i="8"/>
  <c r="H10" i="8"/>
  <c r="AG9" i="8"/>
  <c r="AF9" i="8"/>
  <c r="AA9" i="8"/>
  <c r="Y9" i="8" s="1"/>
  <c r="Z9" i="8"/>
  <c r="I9" i="8"/>
  <c r="H9" i="8"/>
  <c r="AG8" i="8"/>
  <c r="AF8" i="8"/>
  <c r="AA8" i="8"/>
  <c r="Y8" i="8" s="1"/>
  <c r="Z8" i="8"/>
  <c r="I8" i="8"/>
  <c r="H8" i="8"/>
  <c r="AM3" i="8"/>
  <c r="AI3" i="8"/>
  <c r="AE3" i="8"/>
  <c r="AA3" i="8"/>
  <c r="W3" i="8"/>
  <c r="S3" i="8"/>
  <c r="O3" i="8"/>
  <c r="K3" i="8"/>
  <c r="Y26" i="8" l="1"/>
  <c r="Y74" i="8"/>
  <c r="X79" i="8"/>
  <c r="C48" i="8"/>
  <c r="Y62" i="8"/>
  <c r="X10" i="8"/>
  <c r="Y18" i="8"/>
  <c r="X23" i="8"/>
  <c r="Y23" i="8"/>
  <c r="X72" i="8"/>
  <c r="Y54" i="8"/>
  <c r="X71" i="8"/>
  <c r="B71" i="8" s="1"/>
  <c r="Y80" i="8"/>
  <c r="Y27" i="8"/>
  <c r="X78" i="8"/>
  <c r="Y71" i="8"/>
  <c r="X8" i="8"/>
  <c r="X35" i="8"/>
  <c r="Y42" i="8"/>
  <c r="X47" i="8"/>
  <c r="B47" i="8" s="1"/>
  <c r="X66" i="8"/>
  <c r="X11" i="8"/>
  <c r="X21" i="8"/>
  <c r="Y59" i="8"/>
  <c r="B12" i="8"/>
  <c r="X77" i="8"/>
  <c r="B77" i="8" s="1"/>
  <c r="C12" i="8"/>
  <c r="Y56" i="8"/>
  <c r="B23" i="8"/>
  <c r="Y10" i="8"/>
  <c r="C47" i="8"/>
  <c r="Y49" i="8"/>
  <c r="Y43" i="8"/>
  <c r="C43" i="8" s="1"/>
  <c r="Y69" i="8"/>
  <c r="C69" i="8" s="1"/>
  <c r="C11" i="8"/>
  <c r="Y15" i="8"/>
  <c r="C15" i="8" s="1"/>
  <c r="C18" i="8"/>
  <c r="X39" i="8"/>
  <c r="B39" i="8" s="1"/>
  <c r="X46" i="8"/>
  <c r="B46" i="8" s="1"/>
  <c r="B74" i="8"/>
  <c r="X38" i="8"/>
  <c r="B38" i="8" s="1"/>
  <c r="Y19" i="8"/>
  <c r="X62" i="8"/>
  <c r="X69" i="8"/>
  <c r="B8" i="8"/>
  <c r="Y67" i="8"/>
  <c r="C67" i="8" s="1"/>
  <c r="Y32" i="8"/>
  <c r="X45" i="8"/>
  <c r="C74" i="8"/>
  <c r="X17" i="8"/>
  <c r="B17" i="8" s="1"/>
  <c r="B58" i="8"/>
  <c r="X29" i="8"/>
  <c r="B29" i="8" s="1"/>
  <c r="X15" i="8"/>
  <c r="B15" i="8" s="1"/>
  <c r="X22" i="8"/>
  <c r="X18" i="8"/>
  <c r="Y25" i="8"/>
  <c r="X49" i="8"/>
  <c r="Y51" i="8"/>
  <c r="C51" i="8" s="1"/>
  <c r="X56" i="8"/>
  <c r="X63" i="8"/>
  <c r="B63" i="8" s="1"/>
  <c r="X70" i="8"/>
  <c r="Y77" i="8"/>
  <c r="C77" i="8" s="1"/>
  <c r="C80" i="8"/>
  <c r="C40" i="8"/>
  <c r="X54" i="8"/>
  <c r="B54" i="8" s="1"/>
  <c r="X61" i="8"/>
  <c r="B61" i="8" s="1"/>
  <c r="Y16" i="8"/>
  <c r="C16" i="8" s="1"/>
  <c r="B26" i="8"/>
  <c r="X40" i="8"/>
  <c r="Y47" i="8"/>
  <c r="Y61" i="8"/>
  <c r="C64" i="8"/>
  <c r="B34" i="8"/>
  <c r="B14" i="8"/>
  <c r="X30" i="8"/>
  <c r="Y75" i="8"/>
  <c r="B19" i="8"/>
  <c r="Y35" i="8"/>
  <c r="Y40" i="8"/>
  <c r="B43" i="8"/>
  <c r="Y66" i="8"/>
  <c r="Y78" i="8"/>
  <c r="C13" i="8"/>
  <c r="C14" i="8"/>
  <c r="X20" i="8"/>
  <c r="B20" i="8" s="1"/>
  <c r="B24" i="8"/>
  <c r="X28" i="8"/>
  <c r="B32" i="8"/>
  <c r="X36" i="8"/>
  <c r="B36" i="8" s="1"/>
  <c r="X37" i="8"/>
  <c r="B37" i="8" s="1"/>
  <c r="B42" i="8"/>
  <c r="X44" i="8"/>
  <c r="B44" i="8" s="1"/>
  <c r="B48" i="8"/>
  <c r="B50" i="8"/>
  <c r="X52" i="8"/>
  <c r="B52" i="8" s="1"/>
  <c r="X53" i="8"/>
  <c r="B53" i="8" s="1"/>
  <c r="B57" i="8"/>
  <c r="X60" i="8"/>
  <c r="B60" i="8" s="1"/>
  <c r="B64" i="8"/>
  <c r="X68" i="8"/>
  <c r="B68" i="8" s="1"/>
  <c r="X76" i="8"/>
  <c r="B80" i="8"/>
  <c r="C9" i="8"/>
  <c r="Y20" i="8"/>
  <c r="C20" i="8" s="1"/>
  <c r="Y21" i="8"/>
  <c r="C26" i="8"/>
  <c r="Y28" i="8"/>
  <c r="Y29" i="8"/>
  <c r="C29" i="8" s="1"/>
  <c r="C33" i="8"/>
  <c r="C34" i="8"/>
  <c r="Y36" i="8"/>
  <c r="C36" i="8" s="1"/>
  <c r="Y37" i="8"/>
  <c r="C41" i="8"/>
  <c r="Y44" i="8"/>
  <c r="C44" i="8" s="1"/>
  <c r="Y45" i="8"/>
  <c r="C45" i="8" s="1"/>
  <c r="C50" i="8"/>
  <c r="Y52" i="8"/>
  <c r="Y53" i="8"/>
  <c r="C53" i="8" s="1"/>
  <c r="C57" i="8"/>
  <c r="C58" i="8"/>
  <c r="Y60" i="8"/>
  <c r="C60" i="8" s="1"/>
  <c r="Y68" i="8"/>
  <c r="C68" i="8" s="1"/>
  <c r="Y76" i="8"/>
  <c r="X16" i="8"/>
  <c r="Y22" i="8"/>
  <c r="C22" i="8" s="1"/>
  <c r="Y30" i="8"/>
  <c r="Y38" i="8"/>
  <c r="Y46" i="8"/>
  <c r="C46" i="8" s="1"/>
  <c r="Y70" i="8"/>
  <c r="C27" i="8"/>
  <c r="X13" i="8"/>
  <c r="X9" i="8"/>
  <c r="X25" i="8"/>
  <c r="X33" i="8"/>
  <c r="B62" i="8"/>
  <c r="X65" i="8"/>
  <c r="X73" i="8"/>
  <c r="X27" i="8"/>
  <c r="B27" i="8" s="1"/>
  <c r="C31" i="8"/>
  <c r="C39" i="8"/>
  <c r="X51" i="8"/>
  <c r="B51" i="8" s="1"/>
  <c r="C55" i="8"/>
  <c r="X59" i="8"/>
  <c r="C63" i="8"/>
  <c r="Y65" i="8"/>
  <c r="X67" i="8"/>
  <c r="C71" i="8"/>
  <c r="Y73" i="8"/>
  <c r="X75" i="8"/>
  <c r="B75" i="8" s="1"/>
  <c r="C79" i="8"/>
  <c r="B41" i="8"/>
  <c r="B31" i="8"/>
  <c r="B55" i="8"/>
  <c r="C8" i="8"/>
  <c r="C17" i="8"/>
  <c r="C24" i="8"/>
  <c r="C72" i="8"/>
  <c r="C21" i="8" l="1"/>
  <c r="B21" i="8"/>
  <c r="B10" i="8"/>
  <c r="B45" i="8"/>
  <c r="B11" i="8"/>
  <c r="B28" i="8"/>
  <c r="C62" i="8"/>
  <c r="C54" i="8"/>
  <c r="C52" i="8"/>
  <c r="B72" i="8"/>
  <c r="B79" i="8"/>
  <c r="C23" i="8"/>
  <c r="B67" i="8"/>
  <c r="B18" i="8"/>
  <c r="C37" i="8"/>
  <c r="C59" i="8"/>
  <c r="C49" i="8"/>
  <c r="C30" i="8"/>
  <c r="C32" i="8"/>
  <c r="C35" i="8"/>
  <c r="B78" i="8"/>
  <c r="C28" i="8"/>
  <c r="C42" i="8"/>
  <c r="B59" i="8"/>
  <c r="B49" i="8"/>
  <c r="C75" i="8"/>
  <c r="B66" i="8"/>
  <c r="C56" i="8"/>
  <c r="B35" i="8"/>
  <c r="B70" i="8"/>
  <c r="B16" i="8"/>
  <c r="B13" i="8"/>
  <c r="B56" i="8"/>
  <c r="B9" i="8"/>
  <c r="C76" i="8"/>
  <c r="C10" i="8"/>
  <c r="B40" i="8"/>
  <c r="C70" i="8"/>
  <c r="C19" i="8"/>
  <c r="C61" i="8"/>
  <c r="C78" i="8"/>
  <c r="C73" i="8"/>
  <c r="B22" i="8"/>
  <c r="C25" i="8"/>
  <c r="B30" i="8"/>
  <c r="B69" i="8"/>
  <c r="B76" i="8"/>
  <c r="C38" i="8"/>
  <c r="C66" i="8"/>
  <c r="B65" i="8"/>
  <c r="B33" i="8"/>
  <c r="C65" i="8"/>
  <c r="B25" i="8"/>
  <c r="B73" i="8"/>
</calcChain>
</file>

<file path=xl/sharedStrings.xml><?xml version="1.0" encoding="utf-8"?>
<sst xmlns="http://schemas.openxmlformats.org/spreadsheetml/2006/main" count="181" uniqueCount="111">
  <si>
    <r>
      <rPr>
        <sz val="10"/>
        <rFont val="新細明體"/>
        <family val="1"/>
        <charset val="136"/>
      </rPr>
      <t>健保開辦前醫療給付</t>
    </r>
  </si>
  <si>
    <r>
      <rPr>
        <sz val="10"/>
        <rFont val="新細明體"/>
        <family val="1"/>
        <charset val="136"/>
      </rPr>
      <t>失能年金給付</t>
    </r>
    <phoneticPr fontId="3" type="noConversion"/>
  </si>
  <si>
    <r>
      <rPr>
        <sz val="10"/>
        <rFont val="新細明體"/>
        <family val="1"/>
        <charset val="136"/>
      </rPr>
      <t>門診給付</t>
    </r>
    <phoneticPr fontId="3" type="noConversion"/>
  </si>
  <si>
    <r>
      <rPr>
        <sz val="10"/>
        <rFont val="新細明體"/>
        <family val="1"/>
        <charset val="136"/>
      </rPr>
      <t>預防職業病健檢給付</t>
    </r>
    <phoneticPr fontId="3" type="noConversion"/>
  </si>
  <si>
    <r>
      <rPr>
        <b/>
        <sz val="12"/>
        <rFont val="新細明體"/>
        <family val="1"/>
        <charset val="136"/>
      </rPr>
      <t>開辦起勞工保險實計保險給付</t>
    </r>
    <r>
      <rPr>
        <b/>
        <sz val="12"/>
        <rFont val="Times New Roman"/>
        <family val="1"/>
      </rPr>
      <t>-</t>
    </r>
    <r>
      <rPr>
        <b/>
        <sz val="12"/>
        <rFont val="新細明體"/>
        <family val="1"/>
        <charset val="136"/>
      </rPr>
      <t>職業災害</t>
    </r>
    <phoneticPr fontId="3" type="noConversion"/>
  </si>
  <si>
    <r>
      <rPr>
        <b/>
        <sz val="12"/>
        <rFont val="新細明體"/>
        <family val="1"/>
        <charset val="136"/>
      </rPr>
      <t>開辦起勞工保險實計保險給付</t>
    </r>
    <r>
      <rPr>
        <b/>
        <sz val="12"/>
        <rFont val="Times New Roman"/>
        <family val="1"/>
      </rPr>
      <t>-</t>
    </r>
    <r>
      <rPr>
        <b/>
        <sz val="12"/>
        <rFont val="新細明體"/>
        <family val="1"/>
        <charset val="136"/>
      </rPr>
      <t>職業災害</t>
    </r>
    <r>
      <rPr>
        <b/>
        <sz val="12"/>
        <rFont val="Times New Roman"/>
        <family val="1"/>
      </rPr>
      <t>(</t>
    </r>
    <r>
      <rPr>
        <b/>
        <sz val="12"/>
        <rFont val="新細明體"/>
        <family val="1"/>
        <charset val="136"/>
      </rPr>
      <t>續</t>
    </r>
    <r>
      <rPr>
        <b/>
        <sz val="12"/>
        <rFont val="Times New Roman"/>
        <family val="1"/>
      </rPr>
      <t>1)</t>
    </r>
    <phoneticPr fontId="3" type="noConversion"/>
  </si>
  <si>
    <r>
      <rPr>
        <b/>
        <sz val="12"/>
        <rFont val="新細明體"/>
        <family val="1"/>
        <charset val="136"/>
      </rPr>
      <t>開辦起勞工保險實計保險給付</t>
    </r>
    <r>
      <rPr>
        <b/>
        <sz val="12"/>
        <rFont val="Times New Roman"/>
        <family val="1"/>
      </rPr>
      <t>-</t>
    </r>
    <r>
      <rPr>
        <b/>
        <sz val="12"/>
        <rFont val="新細明體"/>
        <family val="1"/>
        <charset val="136"/>
      </rPr>
      <t>職業災害</t>
    </r>
    <r>
      <rPr>
        <b/>
        <sz val="12"/>
        <rFont val="Times New Roman"/>
        <family val="1"/>
      </rPr>
      <t>(</t>
    </r>
    <r>
      <rPr>
        <b/>
        <sz val="12"/>
        <rFont val="新細明體"/>
        <family val="1"/>
        <charset val="136"/>
      </rPr>
      <t>續</t>
    </r>
    <r>
      <rPr>
        <b/>
        <sz val="12"/>
        <rFont val="Times New Roman"/>
        <family val="1"/>
      </rPr>
      <t>2)</t>
    </r>
    <phoneticPr fontId="3" type="noConversion"/>
  </si>
  <si>
    <r>
      <rPr>
        <b/>
        <sz val="12"/>
        <rFont val="新細明體"/>
        <family val="1"/>
        <charset val="136"/>
      </rPr>
      <t>開辦起勞工保險實計保險給付</t>
    </r>
    <r>
      <rPr>
        <b/>
        <sz val="12"/>
        <rFont val="Times New Roman"/>
        <family val="1"/>
      </rPr>
      <t>-</t>
    </r>
    <r>
      <rPr>
        <b/>
        <sz val="12"/>
        <rFont val="新細明體"/>
        <family val="1"/>
        <charset val="136"/>
      </rPr>
      <t>職業災害</t>
    </r>
    <r>
      <rPr>
        <b/>
        <sz val="12"/>
        <rFont val="Times New Roman"/>
        <family val="1"/>
      </rPr>
      <t>(</t>
    </r>
    <r>
      <rPr>
        <b/>
        <sz val="12"/>
        <rFont val="新細明體"/>
        <family val="1"/>
        <charset val="136"/>
      </rPr>
      <t>續</t>
    </r>
    <r>
      <rPr>
        <b/>
        <sz val="12"/>
        <rFont val="Times New Roman"/>
        <family val="1"/>
      </rPr>
      <t>3)</t>
    </r>
    <phoneticPr fontId="3" type="noConversion"/>
  </si>
  <si>
    <r>
      <rPr>
        <b/>
        <sz val="12"/>
        <rFont val="新細明體"/>
        <family val="1"/>
        <charset val="136"/>
      </rPr>
      <t>開辦起勞工保險實計保險給付</t>
    </r>
    <r>
      <rPr>
        <b/>
        <sz val="12"/>
        <rFont val="Times New Roman"/>
        <family val="1"/>
      </rPr>
      <t>-</t>
    </r>
    <r>
      <rPr>
        <b/>
        <sz val="12"/>
        <rFont val="新細明體"/>
        <family val="1"/>
        <charset val="136"/>
      </rPr>
      <t>職業災害</t>
    </r>
    <r>
      <rPr>
        <b/>
        <sz val="12"/>
        <rFont val="Times New Roman"/>
        <family val="1"/>
      </rPr>
      <t>(</t>
    </r>
    <r>
      <rPr>
        <b/>
        <sz val="12"/>
        <rFont val="新細明體"/>
        <family val="1"/>
        <charset val="136"/>
      </rPr>
      <t>續</t>
    </r>
    <r>
      <rPr>
        <b/>
        <sz val="12"/>
        <rFont val="Times New Roman"/>
        <family val="1"/>
      </rPr>
      <t>4</t>
    </r>
    <r>
      <rPr>
        <b/>
        <sz val="12"/>
        <rFont val="新細明體"/>
        <family val="1"/>
        <charset val="136"/>
      </rPr>
      <t>完</t>
    </r>
    <r>
      <rPr>
        <b/>
        <sz val="12"/>
        <rFont val="Times New Roman"/>
        <family val="1"/>
      </rPr>
      <t>)</t>
    </r>
    <phoneticPr fontId="3" type="noConversion"/>
  </si>
  <si>
    <r>
      <rPr>
        <sz val="10"/>
        <rFont val="新細明體"/>
        <family val="1"/>
        <charset val="136"/>
      </rPr>
      <t>總計</t>
    </r>
    <phoneticPr fontId="3" type="noConversion"/>
  </si>
  <si>
    <r>
      <t xml:space="preserve">  </t>
    </r>
    <r>
      <rPr>
        <sz val="10"/>
        <rFont val="新細明體"/>
        <family val="1"/>
        <charset val="136"/>
      </rPr>
      <t>合計</t>
    </r>
    <phoneticPr fontId="3" type="noConversion"/>
  </si>
  <si>
    <r>
      <rPr>
        <sz val="10"/>
        <rFont val="新細明體"/>
        <family val="1"/>
        <charset val="136"/>
      </rPr>
      <t>傷病給付</t>
    </r>
    <phoneticPr fontId="3" type="noConversion"/>
  </si>
  <si>
    <r>
      <rPr>
        <sz val="10"/>
        <rFont val="新細明體"/>
        <family val="1"/>
        <charset val="136"/>
      </rPr>
      <t>失能給付</t>
    </r>
    <phoneticPr fontId="3" type="noConversion"/>
  </si>
  <si>
    <r>
      <rPr>
        <sz val="10"/>
        <rFont val="新細明體"/>
        <family val="1"/>
        <charset val="136"/>
      </rPr>
      <t>死亡給付</t>
    </r>
    <phoneticPr fontId="3" type="noConversion"/>
  </si>
  <si>
    <r>
      <rPr>
        <sz val="10"/>
        <rFont val="新細明體"/>
        <family val="1"/>
        <charset val="136"/>
      </rPr>
      <t>健保開辦後職業災害醫療給付</t>
    </r>
    <phoneticPr fontId="3" type="noConversion"/>
  </si>
  <si>
    <r>
      <rPr>
        <sz val="10"/>
        <rFont val="新細明體"/>
        <family val="1"/>
        <charset val="136"/>
      </rPr>
      <t>小計</t>
    </r>
    <phoneticPr fontId="3" type="noConversion"/>
  </si>
  <si>
    <r>
      <rPr>
        <sz val="10"/>
        <rFont val="新細明體"/>
        <family val="1"/>
        <charset val="136"/>
      </rPr>
      <t>失蹤津貼</t>
    </r>
    <phoneticPr fontId="3" type="noConversion"/>
  </si>
  <si>
    <r>
      <rPr>
        <sz val="10"/>
        <rFont val="新細明體"/>
        <family val="1"/>
        <charset val="136"/>
      </rPr>
      <t>遺屬年金給付</t>
    </r>
    <phoneticPr fontId="3" type="noConversion"/>
  </si>
  <si>
    <r>
      <rPr>
        <sz val="10"/>
        <rFont val="新細明體"/>
        <family val="1"/>
        <charset val="136"/>
      </rPr>
      <t>住院給付</t>
    </r>
    <phoneticPr fontId="3" type="noConversion"/>
  </si>
  <si>
    <r>
      <rPr>
        <sz val="10"/>
        <rFont val="新細明體"/>
        <family val="1"/>
        <charset val="136"/>
      </rPr>
      <t>件數</t>
    </r>
    <phoneticPr fontId="3" type="noConversion"/>
  </si>
  <si>
    <r>
      <rPr>
        <sz val="10"/>
        <rFont val="新細明體"/>
        <family val="1"/>
        <charset val="136"/>
      </rPr>
      <t>金額</t>
    </r>
    <phoneticPr fontId="3" type="noConversion"/>
  </si>
  <si>
    <r>
      <t>39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1950</t>
    </r>
    <phoneticPr fontId="3" type="noConversion"/>
  </si>
  <si>
    <r>
      <t>40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1951</t>
    </r>
    <phoneticPr fontId="3" type="noConversion"/>
  </si>
  <si>
    <r>
      <t>41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1952</t>
    </r>
    <phoneticPr fontId="3" type="noConversion"/>
  </si>
  <si>
    <r>
      <t>42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1953</t>
    </r>
    <phoneticPr fontId="3" type="noConversion"/>
  </si>
  <si>
    <r>
      <t>43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1954</t>
    </r>
    <phoneticPr fontId="3" type="noConversion"/>
  </si>
  <si>
    <r>
      <t>44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1955</t>
    </r>
    <phoneticPr fontId="3" type="noConversion"/>
  </si>
  <si>
    <r>
      <t>45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1956</t>
    </r>
    <phoneticPr fontId="3" type="noConversion"/>
  </si>
  <si>
    <r>
      <t>46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1957</t>
    </r>
    <phoneticPr fontId="3" type="noConversion"/>
  </si>
  <si>
    <r>
      <t>47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1958</t>
    </r>
    <phoneticPr fontId="3" type="noConversion"/>
  </si>
  <si>
    <r>
      <t>48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1959</t>
    </r>
    <phoneticPr fontId="3" type="noConversion"/>
  </si>
  <si>
    <r>
      <t>49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1960</t>
    </r>
    <phoneticPr fontId="3" type="noConversion"/>
  </si>
  <si>
    <r>
      <t>50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1961</t>
    </r>
    <phoneticPr fontId="3" type="noConversion"/>
  </si>
  <si>
    <r>
      <t>51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1962</t>
    </r>
    <phoneticPr fontId="3" type="noConversion"/>
  </si>
  <si>
    <r>
      <t>52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1963</t>
    </r>
    <phoneticPr fontId="3" type="noConversion"/>
  </si>
  <si>
    <r>
      <t>53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1964</t>
    </r>
    <phoneticPr fontId="3" type="noConversion"/>
  </si>
  <si>
    <r>
      <t>54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1965</t>
    </r>
    <phoneticPr fontId="3" type="noConversion"/>
  </si>
  <si>
    <r>
      <t>55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1966</t>
    </r>
    <phoneticPr fontId="3" type="noConversion"/>
  </si>
  <si>
    <r>
      <t>56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1967</t>
    </r>
    <phoneticPr fontId="3" type="noConversion"/>
  </si>
  <si>
    <r>
      <t>57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1968</t>
    </r>
    <phoneticPr fontId="3" type="noConversion"/>
  </si>
  <si>
    <r>
      <t>58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1969</t>
    </r>
    <phoneticPr fontId="3" type="noConversion"/>
  </si>
  <si>
    <r>
      <t>59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1970</t>
    </r>
    <phoneticPr fontId="3" type="noConversion"/>
  </si>
  <si>
    <r>
      <t>60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1971</t>
    </r>
    <phoneticPr fontId="3" type="noConversion"/>
  </si>
  <si>
    <r>
      <t>61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1972</t>
    </r>
    <phoneticPr fontId="3" type="noConversion"/>
  </si>
  <si>
    <r>
      <t>62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1973</t>
    </r>
    <phoneticPr fontId="3" type="noConversion"/>
  </si>
  <si>
    <r>
      <t>63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1974</t>
    </r>
    <phoneticPr fontId="3" type="noConversion"/>
  </si>
  <si>
    <r>
      <t>64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1975</t>
    </r>
    <phoneticPr fontId="3" type="noConversion"/>
  </si>
  <si>
    <r>
      <t>65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1976</t>
    </r>
    <phoneticPr fontId="3" type="noConversion"/>
  </si>
  <si>
    <r>
      <t>66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1977</t>
    </r>
    <phoneticPr fontId="3" type="noConversion"/>
  </si>
  <si>
    <r>
      <t>67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1978</t>
    </r>
    <phoneticPr fontId="3" type="noConversion"/>
  </si>
  <si>
    <r>
      <t>68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1979</t>
    </r>
    <phoneticPr fontId="3" type="noConversion"/>
  </si>
  <si>
    <r>
      <t>69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1980</t>
    </r>
    <phoneticPr fontId="3" type="noConversion"/>
  </si>
  <si>
    <r>
      <t>70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1981</t>
    </r>
    <phoneticPr fontId="3" type="noConversion"/>
  </si>
  <si>
    <r>
      <t>71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1982</t>
    </r>
    <phoneticPr fontId="3" type="noConversion"/>
  </si>
  <si>
    <r>
      <t>72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1983</t>
    </r>
    <phoneticPr fontId="3" type="noConversion"/>
  </si>
  <si>
    <r>
      <t>73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1984</t>
    </r>
    <phoneticPr fontId="3" type="noConversion"/>
  </si>
  <si>
    <r>
      <t>74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1985</t>
    </r>
    <phoneticPr fontId="3" type="noConversion"/>
  </si>
  <si>
    <r>
      <t>75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1986</t>
    </r>
    <phoneticPr fontId="3" type="noConversion"/>
  </si>
  <si>
    <r>
      <t>76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1987</t>
    </r>
    <phoneticPr fontId="3" type="noConversion"/>
  </si>
  <si>
    <r>
      <t>77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1988</t>
    </r>
    <phoneticPr fontId="3" type="noConversion"/>
  </si>
  <si>
    <r>
      <t>78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1989</t>
    </r>
    <phoneticPr fontId="3" type="noConversion"/>
  </si>
  <si>
    <r>
      <t>79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1990</t>
    </r>
    <phoneticPr fontId="3" type="noConversion"/>
  </si>
  <si>
    <r>
      <t>80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1991</t>
    </r>
    <phoneticPr fontId="3" type="noConversion"/>
  </si>
  <si>
    <r>
      <t>81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1992</t>
    </r>
    <phoneticPr fontId="3" type="noConversion"/>
  </si>
  <si>
    <r>
      <t>82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1993</t>
    </r>
    <phoneticPr fontId="3" type="noConversion"/>
  </si>
  <si>
    <r>
      <t>83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1994</t>
    </r>
    <phoneticPr fontId="3" type="noConversion"/>
  </si>
  <si>
    <r>
      <t>84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1995</t>
    </r>
    <phoneticPr fontId="3" type="noConversion"/>
  </si>
  <si>
    <r>
      <t>85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1996</t>
    </r>
    <phoneticPr fontId="3" type="noConversion"/>
  </si>
  <si>
    <r>
      <t>86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1997</t>
    </r>
    <phoneticPr fontId="3" type="noConversion"/>
  </si>
  <si>
    <r>
      <t>87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1998</t>
    </r>
    <phoneticPr fontId="3" type="noConversion"/>
  </si>
  <si>
    <r>
      <t>88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1999</t>
    </r>
    <phoneticPr fontId="3" type="noConversion"/>
  </si>
  <si>
    <r>
      <t>89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2000</t>
    </r>
    <phoneticPr fontId="3" type="noConversion"/>
  </si>
  <si>
    <r>
      <t>90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2001</t>
    </r>
    <phoneticPr fontId="3" type="noConversion"/>
  </si>
  <si>
    <r>
      <t>91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2002</t>
    </r>
    <phoneticPr fontId="3" type="noConversion"/>
  </si>
  <si>
    <r>
      <t>92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2003</t>
    </r>
    <phoneticPr fontId="3" type="noConversion"/>
  </si>
  <si>
    <r>
      <t>93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2004</t>
    </r>
    <phoneticPr fontId="3" type="noConversion"/>
  </si>
  <si>
    <r>
      <t>94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2005</t>
    </r>
    <phoneticPr fontId="3" type="noConversion"/>
  </si>
  <si>
    <r>
      <t>95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2006</t>
    </r>
    <phoneticPr fontId="3" type="noConversion"/>
  </si>
  <si>
    <r>
      <t>96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2007</t>
    </r>
    <phoneticPr fontId="3" type="noConversion"/>
  </si>
  <si>
    <r>
      <t>97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2008</t>
    </r>
    <phoneticPr fontId="3" type="noConversion"/>
  </si>
  <si>
    <r>
      <t>98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2009</t>
    </r>
    <r>
      <rPr>
        <sz val="12"/>
        <rFont val="新細明體"/>
        <family val="1"/>
        <charset val="136"/>
      </rPr>
      <t/>
    </r>
    <phoneticPr fontId="3" type="noConversion"/>
  </si>
  <si>
    <r>
      <t>99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2010</t>
    </r>
    <r>
      <rPr>
        <sz val="12"/>
        <rFont val="新細明體"/>
        <family val="1"/>
        <charset val="136"/>
      </rPr>
      <t/>
    </r>
    <phoneticPr fontId="3" type="noConversion"/>
  </si>
  <si>
    <r>
      <t>100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2011</t>
    </r>
    <r>
      <rPr>
        <sz val="12"/>
        <rFont val="新細明體"/>
        <family val="1"/>
        <charset val="136"/>
      </rPr>
      <t/>
    </r>
    <phoneticPr fontId="3" type="noConversion"/>
  </si>
  <si>
    <r>
      <t>101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2012</t>
    </r>
    <r>
      <rPr>
        <sz val="12"/>
        <rFont val="新細明體"/>
        <family val="1"/>
        <charset val="136"/>
      </rPr>
      <t/>
    </r>
    <phoneticPr fontId="3" type="noConversion"/>
  </si>
  <si>
    <r>
      <t>102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2013</t>
    </r>
    <r>
      <rPr>
        <sz val="12"/>
        <rFont val="新細明體"/>
        <family val="1"/>
        <charset val="136"/>
      </rPr>
      <t/>
    </r>
    <phoneticPr fontId="3" type="noConversion"/>
  </si>
  <si>
    <r>
      <t>103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2014</t>
    </r>
    <r>
      <rPr>
        <sz val="12"/>
        <rFont val="新細明體"/>
        <family val="1"/>
        <charset val="136"/>
      </rPr>
      <t/>
    </r>
    <phoneticPr fontId="3" type="noConversion"/>
  </si>
  <si>
    <r>
      <t>104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2015</t>
    </r>
    <phoneticPr fontId="3" type="noConversion"/>
  </si>
  <si>
    <r>
      <t>105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2016</t>
    </r>
    <phoneticPr fontId="3" type="noConversion"/>
  </si>
  <si>
    <r>
      <t>106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2017</t>
    </r>
    <phoneticPr fontId="3" type="noConversion"/>
  </si>
  <si>
    <r>
      <t>107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2018</t>
    </r>
    <phoneticPr fontId="3" type="noConversion"/>
  </si>
  <si>
    <r>
      <t>108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2019</t>
    </r>
    <phoneticPr fontId="3" type="noConversion"/>
  </si>
  <si>
    <r>
      <t>109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2020</t>
    </r>
    <r>
      <rPr>
        <sz val="12"/>
        <color theme="1"/>
        <rFont val="新細明體"/>
        <family val="2"/>
        <charset val="136"/>
        <scheme val="minor"/>
      </rPr>
      <t/>
    </r>
    <phoneticPr fontId="3" type="noConversion"/>
  </si>
  <si>
    <r>
      <t>110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2021</t>
    </r>
    <phoneticPr fontId="3" type="noConversion"/>
  </si>
  <si>
    <r>
      <rPr>
        <sz val="9"/>
        <rFont val="新細明體"/>
        <family val="1"/>
        <charset val="136"/>
      </rPr>
      <t>　　</t>
    </r>
    <r>
      <rPr>
        <sz val="9"/>
        <rFont val="Times New Roman"/>
        <family val="1"/>
      </rPr>
      <t>4.</t>
    </r>
    <r>
      <rPr>
        <sz val="9"/>
        <rFont val="新細明體"/>
        <family val="1"/>
        <charset val="136"/>
      </rPr>
      <t>差額金係指被保險人於勞保年金開辦前有保險年資，退保後領取失能年金期間死亡者，遺屬選擇一次請領失能給付，扣除已領年金給付總額之差額。</t>
    </r>
    <phoneticPr fontId="3" type="noConversion"/>
  </si>
  <si>
    <r>
      <rPr>
        <sz val="9"/>
        <rFont val="新細明體"/>
        <family val="1"/>
        <charset val="136"/>
      </rPr>
      <t>註：</t>
    </r>
    <r>
      <rPr>
        <sz val="9"/>
        <rFont val="Times New Roman"/>
        <family val="1"/>
      </rPr>
      <t>1.</t>
    </r>
    <r>
      <rPr>
        <sz val="9"/>
        <rFont val="新細明體"/>
        <family val="1"/>
        <charset val="136"/>
      </rPr>
      <t>住院給付</t>
    </r>
    <r>
      <rPr>
        <sz val="9"/>
        <rFont val="Times New Roman"/>
        <family val="1"/>
      </rPr>
      <t>45</t>
    </r>
    <r>
      <rPr>
        <sz val="9"/>
        <rFont val="新細明體"/>
        <family val="1"/>
        <charset val="136"/>
      </rPr>
      <t>年開辦，</t>
    </r>
    <r>
      <rPr>
        <sz val="9"/>
        <rFont val="Times New Roman"/>
        <family val="1"/>
      </rPr>
      <t>49</t>
    </r>
    <r>
      <rPr>
        <sz val="9"/>
        <rFont val="新細明體"/>
        <family val="1"/>
        <charset val="136"/>
      </rPr>
      <t>年</t>
    </r>
    <r>
      <rPr>
        <sz val="9"/>
        <rFont val="Times New Roman"/>
        <family val="1"/>
      </rPr>
      <t>4</t>
    </r>
    <r>
      <rPr>
        <sz val="9"/>
        <rFont val="新細明體"/>
        <family val="1"/>
        <charset val="136"/>
      </rPr>
      <t>月始有職災、普通分類；門診給付</t>
    </r>
    <r>
      <rPr>
        <sz val="9"/>
        <rFont val="Times New Roman"/>
        <family val="1"/>
      </rPr>
      <t>59</t>
    </r>
    <r>
      <rPr>
        <sz val="9"/>
        <rFont val="新細明體"/>
        <family val="1"/>
        <charset val="136"/>
      </rPr>
      <t>年開辦，</t>
    </r>
    <r>
      <rPr>
        <sz val="9"/>
        <rFont val="Times New Roman"/>
        <family val="1"/>
      </rPr>
      <t>69</t>
    </r>
    <r>
      <rPr>
        <sz val="9"/>
        <rFont val="新細明體"/>
        <family val="1"/>
        <charset val="136"/>
      </rPr>
      <t>年始有職災、普通分類。</t>
    </r>
    <phoneticPr fontId="3" type="noConversion"/>
  </si>
  <si>
    <r>
      <rPr>
        <sz val="9"/>
        <rFont val="新細明體"/>
        <family val="1"/>
        <charset val="136"/>
      </rPr>
      <t>　　</t>
    </r>
    <r>
      <rPr>
        <sz val="9"/>
        <rFont val="Times New Roman"/>
        <family val="1"/>
      </rPr>
      <t>2.</t>
    </r>
    <r>
      <rPr>
        <sz val="9"/>
        <rFont val="新細明體"/>
        <family val="1"/>
        <charset val="136"/>
      </rPr>
      <t>全民健康保險於</t>
    </r>
    <r>
      <rPr>
        <sz val="9"/>
        <rFont val="Times New Roman"/>
        <family val="1"/>
      </rPr>
      <t>84</t>
    </r>
    <r>
      <rPr>
        <sz val="9"/>
        <rFont val="新細明體"/>
        <family val="1"/>
        <charset val="136"/>
      </rPr>
      <t>年</t>
    </r>
    <r>
      <rPr>
        <sz val="9"/>
        <rFont val="Times New Roman"/>
        <family val="1"/>
      </rPr>
      <t>3</t>
    </r>
    <r>
      <rPr>
        <sz val="9"/>
        <rFont val="新細明體"/>
        <family val="1"/>
        <charset val="136"/>
      </rPr>
      <t>月開辦，本表「醫療給付」分為「健保開辦前醫療給付」及「健保開辦後職業災害醫療給付」。</t>
    </r>
    <phoneticPr fontId="3" type="noConversion"/>
  </si>
  <si>
    <r>
      <rPr>
        <sz val="9"/>
        <rFont val="新細明體"/>
        <family val="1"/>
        <charset val="136"/>
      </rPr>
      <t>　　</t>
    </r>
    <r>
      <rPr>
        <sz val="9"/>
        <rFont val="Times New Roman"/>
        <family val="1"/>
      </rPr>
      <t>5.</t>
    </r>
    <r>
      <rPr>
        <sz val="9"/>
        <rFont val="新細明體"/>
        <family val="1"/>
        <charset val="136"/>
      </rPr>
      <t>勞工職業災害保險及保護法自</t>
    </r>
    <r>
      <rPr>
        <sz val="9"/>
        <rFont val="Times New Roman"/>
        <family val="1"/>
      </rPr>
      <t>111</t>
    </r>
    <r>
      <rPr>
        <sz val="9"/>
        <rFont val="新細明體"/>
        <family val="1"/>
        <charset val="136"/>
      </rPr>
      <t>年</t>
    </r>
    <r>
      <rPr>
        <sz val="9"/>
        <rFont val="Times New Roman"/>
        <family val="1"/>
      </rPr>
      <t>5</t>
    </r>
    <r>
      <rPr>
        <sz val="9"/>
        <rFont val="新細明體"/>
        <family val="1"/>
        <charset val="136"/>
      </rPr>
      <t>月施行，勞工保險之職業災害保險給付改列於勞工職業災害保險給付項目。</t>
    </r>
    <phoneticPr fontId="3" type="noConversion"/>
  </si>
  <si>
    <r>
      <rPr>
        <sz val="10"/>
        <rFont val="新細明體"/>
        <family val="1"/>
        <charset val="136"/>
      </rPr>
      <t>　　　　給付種類</t>
    </r>
    <r>
      <rPr>
        <sz val="10"/>
        <rFont val="Times New Roman"/>
        <family val="1"/>
      </rPr>
      <t xml:space="preserve">         
</t>
    </r>
    <r>
      <rPr>
        <sz val="10"/>
        <rFont val="新細明體"/>
        <family val="1"/>
        <charset val="136"/>
      </rPr>
      <t>年　別</t>
    </r>
    <phoneticPr fontId="3" type="noConversion"/>
  </si>
  <si>
    <r>
      <t>111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>(1-4</t>
    </r>
    <r>
      <rPr>
        <sz val="10"/>
        <rFont val="新細明體"/>
        <family val="1"/>
        <charset val="136"/>
      </rPr>
      <t>月</t>
    </r>
    <r>
      <rPr>
        <sz val="10"/>
        <rFont val="Times New Roman"/>
        <family val="1"/>
      </rPr>
      <t>) 2022</t>
    </r>
    <phoneticPr fontId="3" type="noConversion"/>
  </si>
  <si>
    <t>…</t>
    <phoneticPr fontId="3" type="noConversion"/>
  </si>
  <si>
    <r>
      <rPr>
        <sz val="10"/>
        <rFont val="新細明體"/>
        <family val="1"/>
        <charset val="136"/>
      </rPr>
      <t>醫</t>
    </r>
    <r>
      <rPr>
        <sz val="10"/>
        <rFont val="Times New Roman"/>
        <family val="1"/>
      </rPr>
      <t xml:space="preserve">                                  </t>
    </r>
    <r>
      <rPr>
        <sz val="10"/>
        <rFont val="新細明體"/>
        <family val="1"/>
        <charset val="136"/>
      </rPr>
      <t>療</t>
    </r>
    <r>
      <rPr>
        <sz val="10"/>
        <rFont val="Times New Roman"/>
        <family val="1"/>
      </rPr>
      <t xml:space="preserve">                                  </t>
    </r>
    <r>
      <rPr>
        <sz val="10"/>
        <rFont val="新細明體"/>
        <family val="1"/>
        <charset val="136"/>
      </rPr>
      <t>給</t>
    </r>
    <r>
      <rPr>
        <sz val="10"/>
        <rFont val="Times New Roman"/>
        <family val="1"/>
      </rPr>
      <t xml:space="preserve">                                  </t>
    </r>
    <r>
      <rPr>
        <sz val="10"/>
        <rFont val="新細明體"/>
        <family val="1"/>
        <charset val="136"/>
      </rPr>
      <t>付</t>
    </r>
    <phoneticPr fontId="3" type="noConversion"/>
  </si>
  <si>
    <r>
      <rPr>
        <sz val="10"/>
        <rFont val="新細明體"/>
        <family val="1"/>
        <charset val="136"/>
      </rPr>
      <t>現</t>
    </r>
    <r>
      <rPr>
        <sz val="10"/>
        <rFont val="Times New Roman"/>
        <family val="1"/>
      </rPr>
      <t xml:space="preserve">                                  </t>
    </r>
    <r>
      <rPr>
        <sz val="10"/>
        <rFont val="新細明體"/>
        <family val="1"/>
        <charset val="136"/>
      </rPr>
      <t>金</t>
    </r>
    <r>
      <rPr>
        <sz val="10"/>
        <rFont val="Times New Roman"/>
        <family val="1"/>
      </rPr>
      <t xml:space="preserve">                                  </t>
    </r>
    <r>
      <rPr>
        <sz val="10"/>
        <rFont val="新細明體"/>
        <family val="1"/>
        <charset val="136"/>
      </rPr>
      <t>給</t>
    </r>
    <r>
      <rPr>
        <sz val="10"/>
        <rFont val="Times New Roman"/>
        <family val="1"/>
      </rPr>
      <t xml:space="preserve">                                  </t>
    </r>
    <r>
      <rPr>
        <sz val="10"/>
        <rFont val="新細明體"/>
        <family val="1"/>
        <charset val="136"/>
      </rPr>
      <t>付</t>
    </r>
    <phoneticPr fontId="3" type="noConversion"/>
  </si>
  <si>
    <r>
      <rPr>
        <sz val="10"/>
        <rFont val="新細明體"/>
        <family val="1"/>
        <charset val="136"/>
      </rPr>
      <t xml:space="preserve">核付人數
</t>
    </r>
    <r>
      <rPr>
        <sz val="10"/>
        <rFont val="Times New Roman"/>
        <family val="1"/>
      </rPr>
      <t>(</t>
    </r>
    <r>
      <rPr>
        <sz val="10"/>
        <rFont val="新細明體"/>
        <family val="1"/>
        <charset val="136"/>
      </rPr>
      <t>年底</t>
    </r>
    <r>
      <rPr>
        <sz val="10"/>
        <rFont val="Times New Roman"/>
        <family val="1"/>
      </rPr>
      <t>)</t>
    </r>
    <phoneticPr fontId="3" type="noConversion"/>
  </si>
  <si>
    <r>
      <rPr>
        <sz val="10"/>
        <rFont val="新細明體"/>
        <family val="1"/>
        <charset val="136"/>
      </rPr>
      <t xml:space="preserve">金額
</t>
    </r>
    <r>
      <rPr>
        <sz val="10"/>
        <rFont val="Times New Roman"/>
        <family val="1"/>
      </rPr>
      <t>(</t>
    </r>
    <r>
      <rPr>
        <sz val="10"/>
        <rFont val="新細明體"/>
        <family val="1"/>
        <charset val="136"/>
      </rPr>
      <t>含補償一次金</t>
    </r>
    <r>
      <rPr>
        <sz val="10"/>
        <rFont val="Times New Roman"/>
        <family val="1"/>
      </rPr>
      <t>)</t>
    </r>
    <phoneticPr fontId="3" type="noConversion"/>
  </si>
  <si>
    <r>
      <rPr>
        <sz val="10"/>
        <rFont val="新細明體"/>
        <family val="1"/>
        <charset val="136"/>
      </rPr>
      <t>失能一次金</t>
    </r>
    <phoneticPr fontId="3" type="noConversion"/>
  </si>
  <si>
    <r>
      <rPr>
        <sz val="10"/>
        <rFont val="新細明體"/>
        <family val="1"/>
        <charset val="136"/>
      </rPr>
      <t>失能差額金</t>
    </r>
    <phoneticPr fontId="3" type="noConversion"/>
  </si>
  <si>
    <r>
      <rPr>
        <sz val="10"/>
        <rFont val="新細明體"/>
        <family val="1"/>
        <charset val="136"/>
      </rPr>
      <t>本人死亡一次金</t>
    </r>
    <phoneticPr fontId="3" type="noConversion"/>
  </si>
  <si>
    <r>
      <rPr>
        <sz val="9"/>
        <rFont val="新細明體"/>
        <family val="1"/>
        <charset val="136"/>
      </rPr>
      <t>　　</t>
    </r>
    <r>
      <rPr>
        <sz val="9"/>
        <rFont val="Times New Roman"/>
        <family val="1"/>
      </rPr>
      <t>3.98</t>
    </r>
    <r>
      <rPr>
        <sz val="9"/>
        <rFont val="新細明體"/>
        <family val="1"/>
        <charset val="136"/>
      </rPr>
      <t>年開辦勞保年金，本表失能給付、死亡給付分別含失能年金、遺屬年金；一次給付核付件數及金額之年度合計值採全年累計方式，年金給付核付人數之年度</t>
    </r>
    <phoneticPr fontId="3" type="noConversion"/>
  </si>
  <si>
    <r>
      <rPr>
        <sz val="9"/>
        <rFont val="新細明體"/>
        <family val="1"/>
        <charset val="136"/>
      </rPr>
      <t>　　　合計值採年底數，核付金額採全年累計。</t>
    </r>
    <phoneticPr fontId="3" type="noConversion"/>
  </si>
  <si>
    <r>
      <rPr>
        <sz val="10"/>
        <rFont val="新細明體"/>
        <family val="1"/>
        <charset val="136"/>
      </rPr>
      <t>中華民國</t>
    </r>
    <r>
      <rPr>
        <sz val="10"/>
        <rFont val="Times New Roman"/>
        <family val="1"/>
      </rPr>
      <t>39-111</t>
    </r>
    <r>
      <rPr>
        <sz val="10"/>
        <rFont val="新細明體"/>
        <family val="1"/>
        <charset val="136"/>
      </rPr>
      <t>年</t>
    </r>
    <phoneticPr fontId="3" type="noConversion"/>
  </si>
  <si>
    <r>
      <rPr>
        <sz val="10"/>
        <rFont val="新細明體"/>
        <family val="1"/>
        <charset val="136"/>
      </rPr>
      <t>單位：件、人、新台幣元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</si>
</sst>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76" formatCode="#,##0_ "/>
    <numFmt numFmtId="177" formatCode="#,##0;\-\ #,###;&quot;-&quot;;_-@"/>
    <numFmt numFmtId="178" formatCode="_-* #,##0_-;\-* #,##0_-;_-* &quot;-&quot;??_-;_-@_-"/>
  </numFmts>
  <fonts count="11">
    <font>
      <sz val="12"/>
      <name val="新細明體"/>
      <family val="1"/>
      <charset val="136"/>
    </font>
    <font>
      <sz val="12"/>
      <color theme="1"/>
      <name val="新細明體"/>
      <family val="2"/>
      <charset val="136"/>
      <scheme val="minor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2"/>
      <name val="Times New Roman"/>
      <family val="1"/>
    </font>
    <font>
      <b/>
      <sz val="14"/>
      <name val="Times New Roman"/>
      <family val="1"/>
    </font>
    <font>
      <sz val="10"/>
      <name val="Times New Roman"/>
      <family val="1"/>
    </font>
    <font>
      <sz val="10"/>
      <name val="新細明體"/>
      <family val="1"/>
      <charset val="136"/>
    </font>
    <font>
      <b/>
      <sz val="12"/>
      <name val="Times New Roman"/>
      <family val="1"/>
    </font>
    <font>
      <b/>
      <sz val="12"/>
      <name val="新細明體"/>
      <family val="1"/>
      <charset val="136"/>
    </font>
    <font>
      <sz val="9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5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 diagonalDown="1">
      <left/>
      <right style="thin">
        <color indexed="64"/>
      </right>
      <top style="medium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3" fontId="2" fillId="0" borderId="0" applyFont="0" applyFill="0" applyBorder="0" applyAlignment="0" applyProtection="0">
      <alignment vertical="center"/>
    </xf>
  </cellStyleXfs>
  <cellXfs count="72">
    <xf numFmtId="0" fontId="0" fillId="0" borderId="0" xfId="0">
      <alignment vertical="center"/>
    </xf>
    <xf numFmtId="177" fontId="6" fillId="0" borderId="0" xfId="1" applyNumberFormat="1" applyFont="1" applyFill="1" applyBorder="1" applyAlignment="1">
      <alignment horizontal="right" vertical="center" wrapText="1"/>
    </xf>
    <xf numFmtId="177" fontId="6" fillId="0" borderId="5" xfId="1" applyNumberFormat="1" applyFont="1" applyFill="1" applyBorder="1" applyAlignment="1">
      <alignment horizontal="right" vertical="center" wrapText="1"/>
    </xf>
    <xf numFmtId="177" fontId="6" fillId="0" borderId="7" xfId="1" applyNumberFormat="1" applyFont="1" applyFill="1" applyBorder="1" applyAlignment="1">
      <alignment horizontal="right" vertical="center" wrapText="1"/>
    </xf>
    <xf numFmtId="3" fontId="10" fillId="0" borderId="0" xfId="0" applyNumberFormat="1" applyFont="1" applyFill="1" applyBorder="1" applyAlignment="1">
      <alignment horizontal="right" vertical="center" wrapText="1"/>
    </xf>
    <xf numFmtId="177" fontId="6" fillId="0" borderId="22" xfId="1" applyNumberFormat="1" applyFont="1" applyFill="1" applyBorder="1" applyAlignment="1">
      <alignment horizontal="right" vertical="center" wrapText="1"/>
    </xf>
    <xf numFmtId="0" fontId="8" fillId="0" borderId="0" xfId="0" applyFont="1" applyFill="1" applyAlignment="1">
      <alignment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vertical="center"/>
    </xf>
    <xf numFmtId="0" fontId="6" fillId="0" borderId="0" xfId="0" applyFont="1" applyFill="1">
      <alignment vertical="center"/>
    </xf>
    <xf numFmtId="0" fontId="6" fillId="0" borderId="3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/>
    </xf>
    <xf numFmtId="177" fontId="6" fillId="0" borderId="0" xfId="1" applyNumberFormat="1" applyFont="1" applyFill="1" applyBorder="1" applyAlignment="1">
      <alignment horizontal="right" vertical="center"/>
    </xf>
    <xf numFmtId="177" fontId="6" fillId="0" borderId="8" xfId="1" applyNumberFormat="1" applyFont="1" applyFill="1" applyBorder="1" applyAlignment="1">
      <alignment horizontal="right" vertical="center" wrapText="1"/>
    </xf>
    <xf numFmtId="177" fontId="6" fillId="0" borderId="5" xfId="1" applyNumberFormat="1" applyFont="1" applyFill="1" applyBorder="1" applyAlignment="1">
      <alignment horizontal="right"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23" xfId="0" applyFont="1" applyFill="1" applyBorder="1" applyAlignment="1">
      <alignment horizontal="center" vertical="center" wrapText="1"/>
    </xf>
    <xf numFmtId="177" fontId="6" fillId="0" borderId="24" xfId="1" applyNumberFormat="1" applyFont="1" applyFill="1" applyBorder="1" applyAlignment="1">
      <alignment horizontal="right" vertical="center" wrapText="1"/>
    </xf>
    <xf numFmtId="0" fontId="10" fillId="0" borderId="0" xfId="0" applyFont="1" applyFill="1" applyAlignment="1">
      <alignment horizontal="center" vertical="center"/>
    </xf>
    <xf numFmtId="0" fontId="10" fillId="0" borderId="0" xfId="0" applyFont="1" applyFill="1">
      <alignment vertical="center"/>
    </xf>
    <xf numFmtId="0" fontId="10" fillId="0" borderId="0" xfId="0" applyFont="1" applyFill="1" applyBorder="1" applyAlignment="1">
      <alignment vertical="top" wrapText="1"/>
    </xf>
    <xf numFmtId="178" fontId="10" fillId="0" borderId="0" xfId="0" applyNumberFormat="1" applyFont="1" applyFill="1">
      <alignment vertical="center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>
      <alignment vertical="center"/>
    </xf>
    <xf numFmtId="0" fontId="10" fillId="2" borderId="0" xfId="0" applyFont="1" applyFill="1" applyAlignment="1">
      <alignment horizontal="center" vertical="center"/>
    </xf>
    <xf numFmtId="0" fontId="10" fillId="2" borderId="0" xfId="0" applyFont="1" applyFill="1">
      <alignment vertical="center"/>
    </xf>
    <xf numFmtId="177" fontId="6" fillId="0" borderId="10" xfId="1" applyNumberFormat="1" applyFont="1" applyFill="1" applyBorder="1" applyAlignment="1">
      <alignment horizontal="right" vertical="center" wrapText="1"/>
    </xf>
    <xf numFmtId="0" fontId="10" fillId="0" borderId="0" xfId="0" applyFont="1">
      <alignment vertical="center"/>
    </xf>
    <xf numFmtId="0" fontId="10" fillId="0" borderId="0" xfId="0" applyFont="1" applyFill="1" applyBorder="1" applyAlignment="1">
      <alignment vertical="top"/>
    </xf>
    <xf numFmtId="0" fontId="8" fillId="0" borderId="0" xfId="0" applyFont="1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4" xfId="0" applyFont="1" applyFill="1" applyBorder="1" applyAlignment="1">
      <alignment horizontal="center" vertical="center" wrapText="1"/>
    </xf>
    <xf numFmtId="0" fontId="6" fillId="0" borderId="13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176" fontId="6" fillId="0" borderId="6" xfId="0" applyNumberFormat="1" applyFont="1" applyFill="1" applyBorder="1" applyAlignment="1">
      <alignment horizontal="center" vertical="center" wrapText="1"/>
    </xf>
    <xf numFmtId="176" fontId="6" fillId="0" borderId="1" xfId="0" applyNumberFormat="1" applyFont="1" applyFill="1" applyBorder="1" applyAlignment="1">
      <alignment horizontal="center" vertical="center" wrapText="1"/>
    </xf>
    <xf numFmtId="176" fontId="6" fillId="0" borderId="8" xfId="0" applyNumberFormat="1" applyFont="1" applyFill="1" applyBorder="1" applyAlignment="1">
      <alignment horizontal="center" vertical="center" wrapText="1"/>
    </xf>
    <xf numFmtId="176" fontId="6" fillId="0" borderId="13" xfId="0" applyNumberFormat="1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0" fontId="6" fillId="0" borderId="13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6" fillId="0" borderId="17" xfId="0" applyFont="1" applyFill="1" applyBorder="1" applyAlignment="1">
      <alignment horizontal="center" vertical="center" wrapText="1"/>
    </xf>
    <xf numFmtId="0" fontId="6" fillId="0" borderId="21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18" xfId="0" applyFont="1" applyFill="1" applyBorder="1" applyAlignment="1">
      <alignment vertical="center" wrapText="1"/>
    </xf>
    <xf numFmtId="0" fontId="6" fillId="0" borderId="19" xfId="0" applyFont="1" applyFill="1" applyBorder="1" applyAlignment="1">
      <alignment vertical="center"/>
    </xf>
    <xf numFmtId="0" fontId="6" fillId="0" borderId="20" xfId="0" applyFont="1" applyFill="1" applyBorder="1" applyAlignment="1">
      <alignment vertical="center"/>
    </xf>
    <xf numFmtId="0" fontId="6" fillId="0" borderId="6" xfId="0" applyFont="1" applyFill="1" applyBorder="1" applyAlignment="1">
      <alignment horizontal="center" vertical="distributed" wrapText="1"/>
    </xf>
    <xf numFmtId="0" fontId="6" fillId="0" borderId="1" xfId="0" applyFont="1" applyFill="1" applyBorder="1" applyAlignment="1">
      <alignment horizontal="center" vertical="distributed" wrapText="1"/>
    </xf>
    <xf numFmtId="0" fontId="6" fillId="0" borderId="2" xfId="0" applyFont="1" applyFill="1" applyBorder="1" applyAlignment="1">
      <alignment horizontal="center" vertical="distributed" wrapText="1"/>
    </xf>
    <xf numFmtId="0" fontId="4" fillId="0" borderId="0" xfId="0" applyFont="1" applyAlignment="1">
      <alignment horizontal="center" vertical="center"/>
    </xf>
    <xf numFmtId="0" fontId="6" fillId="0" borderId="0" xfId="0" applyFont="1" applyFill="1" applyAlignment="1">
      <alignment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right" vertical="center"/>
    </xf>
  </cellXfs>
  <cellStyles count="2">
    <cellStyle name="一般" xfId="0" builtinId="0"/>
    <cellStyle name="千分位" xfId="1" builtinId="3"/>
  </cellStyles>
  <dxfs count="0"/>
  <tableStyles count="0" defaultTableStyle="TableStyleMedium9" defaultPivotStyle="PivotStyleLight16"/>
  <colors>
    <mruColors>
      <color rgb="FF0000CC"/>
      <color rgb="FF004D8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87"/>
  <sheetViews>
    <sheetView tabSelected="1" view="pageBreakPreview" zoomScaleNormal="100" zoomScaleSheetLayoutView="100" workbookViewId="0">
      <pane xSplit="3" ySplit="7" topLeftCell="D67" activePane="bottomRight" state="frozen"/>
      <selection pane="topRight" activeCell="D1" sqref="D1"/>
      <selection pane="bottomLeft" activeCell="A9" sqref="A9"/>
      <selection pane="bottomRight" activeCell="A3" sqref="A3"/>
    </sheetView>
  </sheetViews>
  <sheetFormatPr defaultColWidth="9" defaultRowHeight="15.75"/>
  <cols>
    <col min="1" max="1" width="15.125" style="23" customWidth="1"/>
    <col min="2" max="2" width="15.625" style="22" customWidth="1"/>
    <col min="3" max="3" width="17.625" style="22" customWidth="1"/>
    <col min="4" max="4" width="15.625" style="22" customWidth="1"/>
    <col min="5" max="5" width="17.625" style="22" customWidth="1"/>
    <col min="6" max="6" width="15.625" style="23" customWidth="1"/>
    <col min="7" max="7" width="17.625" style="23" customWidth="1"/>
    <col min="8" max="8" width="9.75" style="23" customWidth="1"/>
    <col min="9" max="9" width="14.75" style="23" customWidth="1"/>
    <col min="10" max="10" width="9.75" style="23" customWidth="1"/>
    <col min="11" max="11" width="14.75" style="23" customWidth="1"/>
    <col min="12" max="12" width="8.75" style="23" customWidth="1"/>
    <col min="13" max="13" width="12.75" style="23" customWidth="1"/>
    <col min="14" max="14" width="9.625" style="23" customWidth="1"/>
    <col min="15" max="15" width="13.625" style="23" customWidth="1"/>
    <col min="16" max="16" width="9.75" style="23" customWidth="1"/>
    <col min="17" max="17" width="14.75" style="23" customWidth="1"/>
    <col min="18" max="18" width="9.75" style="23" customWidth="1"/>
    <col min="19" max="19" width="14.75" style="23" customWidth="1"/>
    <col min="20" max="20" width="9.625" style="23" customWidth="1"/>
    <col min="21" max="21" width="13.625" style="23" customWidth="1"/>
    <col min="22" max="22" width="9.625" style="23" customWidth="1"/>
    <col min="23" max="23" width="12.75" style="23" customWidth="1"/>
    <col min="24" max="24" width="11.75" style="22" customWidth="1"/>
    <col min="25" max="25" width="14.75" style="22" customWidth="1"/>
    <col min="26" max="26" width="11.75" style="22" customWidth="1"/>
    <col min="27" max="27" width="14.75" style="22" customWidth="1"/>
    <col min="28" max="28" width="10.75" style="22" customWidth="1"/>
    <col min="29" max="29" width="14.75" style="22" customWidth="1"/>
    <col min="30" max="30" width="10.75" style="22" customWidth="1"/>
    <col min="31" max="31" width="14.75" style="22" customWidth="1"/>
    <col min="32" max="32" width="11.75" style="23" customWidth="1"/>
    <col min="33" max="33" width="14.75" style="23" customWidth="1"/>
    <col min="34" max="34" width="9.75" style="23" customWidth="1"/>
    <col min="35" max="35" width="14.75" style="23" customWidth="1"/>
    <col min="36" max="36" width="11.75" style="23" customWidth="1"/>
    <col min="37" max="37" width="14.75" style="23" customWidth="1"/>
    <col min="38" max="38" width="11.75" style="23" customWidth="1"/>
    <col min="39" max="39" width="13.75" style="23" customWidth="1"/>
    <col min="40" max="40" width="13.375" style="23" customWidth="1"/>
    <col min="41" max="41" width="9.375" style="23" customWidth="1"/>
    <col min="42" max="42" width="13.25" style="23" customWidth="1"/>
    <col min="43" max="16384" width="9" style="23"/>
  </cols>
  <sheetData>
    <row r="1" spans="1:39" s="6" customFormat="1" ht="16.5">
      <c r="A1" s="54" t="s">
        <v>4</v>
      </c>
      <c r="B1" s="54"/>
      <c r="C1" s="54"/>
      <c r="D1" s="54"/>
      <c r="E1" s="54"/>
      <c r="F1" s="54"/>
      <c r="G1" s="54"/>
      <c r="H1" s="54" t="s">
        <v>5</v>
      </c>
      <c r="I1" s="68"/>
      <c r="J1" s="68"/>
      <c r="K1" s="68"/>
      <c r="L1" s="68"/>
      <c r="M1" s="68"/>
      <c r="N1" s="68"/>
      <c r="O1" s="29"/>
      <c r="P1" s="54" t="s">
        <v>6</v>
      </c>
      <c r="Q1" s="68"/>
      <c r="R1" s="68"/>
      <c r="S1" s="68"/>
      <c r="T1" s="68"/>
      <c r="U1" s="68"/>
      <c r="V1" s="68"/>
      <c r="W1" s="30"/>
      <c r="X1" s="54" t="s">
        <v>7</v>
      </c>
      <c r="Y1" s="68"/>
      <c r="Z1" s="68"/>
      <c r="AA1" s="68"/>
      <c r="AB1" s="68"/>
      <c r="AC1" s="68"/>
      <c r="AD1" s="68"/>
      <c r="AE1" s="29"/>
      <c r="AF1" s="54" t="s">
        <v>8</v>
      </c>
      <c r="AG1" s="68"/>
      <c r="AH1" s="68"/>
      <c r="AI1" s="68"/>
      <c r="AJ1" s="68"/>
      <c r="AK1" s="68"/>
      <c r="AL1" s="68"/>
      <c r="AM1" s="29"/>
    </row>
    <row r="2" spans="1:39" s="8" customFormat="1" ht="9" customHeight="1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</row>
    <row r="3" spans="1:39" s="69" customFormat="1" ht="15" thickBot="1">
      <c r="B3" s="70"/>
      <c r="C3" s="70"/>
      <c r="D3" s="35" t="s">
        <v>109</v>
      </c>
      <c r="E3" s="70"/>
      <c r="F3" s="70"/>
      <c r="G3" s="71" t="s">
        <v>110</v>
      </c>
      <c r="H3" s="70"/>
      <c r="I3" s="70"/>
      <c r="J3" s="70"/>
      <c r="K3" s="35" t="str">
        <f>D3</f>
        <v>中華民國39-111年</v>
      </c>
      <c r="M3" s="70"/>
      <c r="N3" s="70"/>
      <c r="O3" s="71" t="str">
        <f>G3</f>
        <v>單位：件、人、新台幣元</v>
      </c>
      <c r="P3" s="70"/>
      <c r="Q3" s="70"/>
      <c r="R3" s="70"/>
      <c r="S3" s="35" t="str">
        <f>D3</f>
        <v>中華民國39-111年</v>
      </c>
      <c r="W3" s="71" t="str">
        <f>G3</f>
        <v>單位：件、人、新台幣元</v>
      </c>
      <c r="X3" s="70"/>
      <c r="Y3" s="70"/>
      <c r="Z3" s="70"/>
      <c r="AA3" s="35" t="str">
        <f>D3</f>
        <v>中華民國39-111年</v>
      </c>
      <c r="AB3" s="70"/>
      <c r="AC3" s="70"/>
      <c r="AD3" s="70"/>
      <c r="AE3" s="71" t="str">
        <f>G3</f>
        <v>單位：件、人、新台幣元</v>
      </c>
      <c r="AF3" s="70"/>
      <c r="AG3" s="70"/>
      <c r="AH3" s="70"/>
      <c r="AI3" s="35" t="str">
        <f>D3</f>
        <v>中華民國39-111年</v>
      </c>
      <c r="AJ3" s="70"/>
      <c r="AK3" s="70"/>
      <c r="AL3" s="70"/>
      <c r="AM3" s="71" t="str">
        <f>G3</f>
        <v>單位：件、人、新台幣元</v>
      </c>
    </row>
    <row r="4" spans="1:39" s="9" customFormat="1" ht="15" customHeight="1">
      <c r="A4" s="62" t="s">
        <v>97</v>
      </c>
      <c r="B4" s="58" t="s">
        <v>9</v>
      </c>
      <c r="C4" s="59"/>
      <c r="D4" s="43" t="s">
        <v>101</v>
      </c>
      <c r="E4" s="55"/>
      <c r="F4" s="55"/>
      <c r="G4" s="55"/>
      <c r="H4" s="55" t="s">
        <v>101</v>
      </c>
      <c r="I4" s="55"/>
      <c r="J4" s="55"/>
      <c r="K4" s="55"/>
      <c r="L4" s="55"/>
      <c r="M4" s="55"/>
      <c r="N4" s="55"/>
      <c r="O4" s="55"/>
      <c r="P4" s="55" t="s">
        <v>101</v>
      </c>
      <c r="Q4" s="56"/>
      <c r="R4" s="56"/>
      <c r="S4" s="56"/>
      <c r="T4" s="56"/>
      <c r="U4" s="56"/>
      <c r="V4" s="56"/>
      <c r="W4" s="57"/>
      <c r="X4" s="43" t="s">
        <v>100</v>
      </c>
      <c r="Y4" s="44"/>
      <c r="Z4" s="44"/>
      <c r="AA4" s="44"/>
      <c r="AB4" s="44"/>
      <c r="AC4" s="44"/>
      <c r="AD4" s="44"/>
      <c r="AE4" s="44"/>
      <c r="AF4" s="44" t="s">
        <v>100</v>
      </c>
      <c r="AG4" s="44"/>
      <c r="AH4" s="44"/>
      <c r="AI4" s="44"/>
      <c r="AJ4" s="44"/>
      <c r="AK4" s="44"/>
      <c r="AL4" s="44"/>
      <c r="AM4" s="44"/>
    </row>
    <row r="5" spans="1:39" s="9" customFormat="1" ht="15" customHeight="1">
      <c r="A5" s="63"/>
      <c r="B5" s="60"/>
      <c r="C5" s="61"/>
      <c r="D5" s="39" t="s">
        <v>10</v>
      </c>
      <c r="E5" s="40"/>
      <c r="F5" s="60" t="s">
        <v>11</v>
      </c>
      <c r="G5" s="61"/>
      <c r="H5" s="65" t="s">
        <v>12</v>
      </c>
      <c r="I5" s="66"/>
      <c r="J5" s="66"/>
      <c r="K5" s="66"/>
      <c r="L5" s="66"/>
      <c r="M5" s="66"/>
      <c r="N5" s="66"/>
      <c r="O5" s="67"/>
      <c r="P5" s="36" t="s">
        <v>13</v>
      </c>
      <c r="Q5" s="37"/>
      <c r="R5" s="37"/>
      <c r="S5" s="37"/>
      <c r="T5" s="37"/>
      <c r="U5" s="38"/>
      <c r="V5" s="39" t="s">
        <v>16</v>
      </c>
      <c r="W5" s="40"/>
      <c r="X5" s="39" t="s">
        <v>10</v>
      </c>
      <c r="Y5" s="40"/>
      <c r="Z5" s="39" t="s">
        <v>0</v>
      </c>
      <c r="AA5" s="52"/>
      <c r="AB5" s="52"/>
      <c r="AC5" s="52"/>
      <c r="AD5" s="52"/>
      <c r="AE5" s="40"/>
      <c r="AF5" s="45" t="s">
        <v>14</v>
      </c>
      <c r="AG5" s="46"/>
      <c r="AH5" s="46"/>
      <c r="AI5" s="46"/>
      <c r="AJ5" s="46"/>
      <c r="AK5" s="46"/>
      <c r="AL5" s="46"/>
      <c r="AM5" s="46"/>
    </row>
    <row r="6" spans="1:39" s="9" customFormat="1" ht="15" customHeight="1">
      <c r="A6" s="63"/>
      <c r="B6" s="49"/>
      <c r="C6" s="50"/>
      <c r="D6" s="49"/>
      <c r="E6" s="50"/>
      <c r="F6" s="49"/>
      <c r="G6" s="50"/>
      <c r="H6" s="36" t="s">
        <v>15</v>
      </c>
      <c r="I6" s="53"/>
      <c r="J6" s="36" t="s">
        <v>104</v>
      </c>
      <c r="K6" s="53"/>
      <c r="L6" s="36" t="s">
        <v>105</v>
      </c>
      <c r="M6" s="53"/>
      <c r="N6" s="36" t="s">
        <v>1</v>
      </c>
      <c r="O6" s="53"/>
      <c r="P6" s="36" t="s">
        <v>15</v>
      </c>
      <c r="Q6" s="53"/>
      <c r="R6" s="36" t="s">
        <v>106</v>
      </c>
      <c r="S6" s="53"/>
      <c r="T6" s="36" t="s">
        <v>17</v>
      </c>
      <c r="U6" s="53"/>
      <c r="V6" s="41"/>
      <c r="W6" s="42"/>
      <c r="X6" s="49"/>
      <c r="Y6" s="50"/>
      <c r="Z6" s="36" t="s">
        <v>15</v>
      </c>
      <c r="AA6" s="53"/>
      <c r="AB6" s="36" t="s">
        <v>18</v>
      </c>
      <c r="AC6" s="53"/>
      <c r="AD6" s="36" t="s">
        <v>2</v>
      </c>
      <c r="AE6" s="53"/>
      <c r="AF6" s="47" t="s">
        <v>15</v>
      </c>
      <c r="AG6" s="48"/>
      <c r="AH6" s="49" t="s">
        <v>18</v>
      </c>
      <c r="AI6" s="50"/>
      <c r="AJ6" s="49" t="s">
        <v>2</v>
      </c>
      <c r="AK6" s="50"/>
      <c r="AL6" s="49" t="s">
        <v>3</v>
      </c>
      <c r="AM6" s="51"/>
    </row>
    <row r="7" spans="1:39" s="9" customFormat="1" ht="28.5">
      <c r="A7" s="64"/>
      <c r="B7" s="10" t="s">
        <v>19</v>
      </c>
      <c r="C7" s="10" t="s">
        <v>20</v>
      </c>
      <c r="D7" s="10" t="s">
        <v>19</v>
      </c>
      <c r="E7" s="10" t="s">
        <v>20</v>
      </c>
      <c r="F7" s="10" t="s">
        <v>19</v>
      </c>
      <c r="G7" s="10" t="s">
        <v>20</v>
      </c>
      <c r="H7" s="10" t="s">
        <v>19</v>
      </c>
      <c r="I7" s="10" t="s">
        <v>20</v>
      </c>
      <c r="J7" s="10" t="s">
        <v>19</v>
      </c>
      <c r="K7" s="10" t="s">
        <v>20</v>
      </c>
      <c r="L7" s="10" t="s">
        <v>19</v>
      </c>
      <c r="M7" s="10" t="s">
        <v>20</v>
      </c>
      <c r="N7" s="10" t="s">
        <v>102</v>
      </c>
      <c r="O7" s="10" t="s">
        <v>103</v>
      </c>
      <c r="P7" s="10" t="s">
        <v>19</v>
      </c>
      <c r="Q7" s="10" t="s">
        <v>20</v>
      </c>
      <c r="R7" s="10" t="s">
        <v>19</v>
      </c>
      <c r="S7" s="10" t="s">
        <v>20</v>
      </c>
      <c r="T7" s="10" t="s">
        <v>102</v>
      </c>
      <c r="U7" s="10" t="s">
        <v>103</v>
      </c>
      <c r="V7" s="10" t="s">
        <v>19</v>
      </c>
      <c r="W7" s="10" t="s">
        <v>20</v>
      </c>
      <c r="X7" s="10" t="s">
        <v>19</v>
      </c>
      <c r="Y7" s="10" t="s">
        <v>20</v>
      </c>
      <c r="Z7" s="10" t="s">
        <v>19</v>
      </c>
      <c r="AA7" s="10" t="s">
        <v>20</v>
      </c>
      <c r="AB7" s="10" t="s">
        <v>19</v>
      </c>
      <c r="AC7" s="10" t="s">
        <v>20</v>
      </c>
      <c r="AD7" s="10" t="s">
        <v>19</v>
      </c>
      <c r="AE7" s="10" t="s">
        <v>20</v>
      </c>
      <c r="AF7" s="10" t="s">
        <v>19</v>
      </c>
      <c r="AG7" s="10" t="s">
        <v>20</v>
      </c>
      <c r="AH7" s="10" t="s">
        <v>19</v>
      </c>
      <c r="AI7" s="10" t="s">
        <v>20</v>
      </c>
      <c r="AJ7" s="10" t="s">
        <v>19</v>
      </c>
      <c r="AK7" s="10" t="s">
        <v>20</v>
      </c>
      <c r="AL7" s="10" t="s">
        <v>19</v>
      </c>
      <c r="AM7" s="33" t="s">
        <v>20</v>
      </c>
    </row>
    <row r="8" spans="1:39" s="11" customFormat="1" ht="14.25" customHeight="1">
      <c r="A8" s="31" t="s">
        <v>21</v>
      </c>
      <c r="B8" s="3">
        <f t="shared" ref="B8:B39" si="0">D8+X8</f>
        <v>1689</v>
      </c>
      <c r="C8" s="1">
        <f t="shared" ref="C8:C39" si="1">E8+Y8</f>
        <v>690107.5</v>
      </c>
      <c r="D8" s="1">
        <f>F8+H8+P8+V8</f>
        <v>1689</v>
      </c>
      <c r="E8" s="1">
        <f t="shared" ref="E8:E71" si="2">G8+I8+Q8+W8</f>
        <v>690107.5</v>
      </c>
      <c r="F8" s="1">
        <v>1571</v>
      </c>
      <c r="G8" s="1">
        <v>115807.93</v>
      </c>
      <c r="H8" s="1">
        <f t="shared" ref="H8:I38" si="3">J8+L8+N8</f>
        <v>39</v>
      </c>
      <c r="I8" s="1">
        <f t="shared" si="3"/>
        <v>105540</v>
      </c>
      <c r="J8" s="1">
        <v>39</v>
      </c>
      <c r="K8" s="1">
        <v>105540</v>
      </c>
      <c r="L8" s="1">
        <v>0</v>
      </c>
      <c r="M8" s="1">
        <v>0</v>
      </c>
      <c r="N8" s="1">
        <v>0</v>
      </c>
      <c r="O8" s="1">
        <v>0</v>
      </c>
      <c r="P8" s="1">
        <f>R8+T8</f>
        <v>79</v>
      </c>
      <c r="Q8" s="1">
        <f t="shared" ref="Q8:Q71" si="4">S8+U8</f>
        <v>468759.57</v>
      </c>
      <c r="R8" s="1">
        <v>79</v>
      </c>
      <c r="S8" s="1">
        <v>468759.57</v>
      </c>
      <c r="T8" s="1">
        <v>0</v>
      </c>
      <c r="U8" s="1">
        <v>0</v>
      </c>
      <c r="V8" s="1">
        <v>0</v>
      </c>
      <c r="W8" s="1">
        <v>0</v>
      </c>
      <c r="X8" s="1">
        <f t="shared" ref="X8:Y38" si="5">Z8+AF8</f>
        <v>0</v>
      </c>
      <c r="Y8" s="1">
        <f t="shared" si="5"/>
        <v>0</v>
      </c>
      <c r="Z8" s="1">
        <f t="shared" ref="Z8:AA38" si="6">AB8+AD8</f>
        <v>0</v>
      </c>
      <c r="AA8" s="1">
        <f t="shared" si="6"/>
        <v>0</v>
      </c>
      <c r="AB8" s="1">
        <v>0</v>
      </c>
      <c r="AC8" s="1">
        <v>0</v>
      </c>
      <c r="AD8" s="1">
        <v>0</v>
      </c>
      <c r="AE8" s="1">
        <v>0</v>
      </c>
      <c r="AF8" s="1">
        <f t="shared" ref="AF8:AG38" si="7">AH8+AJ8+AL8</f>
        <v>0</v>
      </c>
      <c r="AG8" s="1">
        <f t="shared" si="7"/>
        <v>0</v>
      </c>
      <c r="AH8" s="1">
        <v>0</v>
      </c>
      <c r="AI8" s="1">
        <v>0</v>
      </c>
      <c r="AJ8" s="12">
        <v>0</v>
      </c>
      <c r="AK8" s="12">
        <v>0</v>
      </c>
      <c r="AL8" s="12">
        <v>0</v>
      </c>
      <c r="AM8" s="12">
        <v>0</v>
      </c>
    </row>
    <row r="9" spans="1:39" s="11" customFormat="1" ht="14.25" customHeight="1">
      <c r="A9" s="31" t="s">
        <v>22</v>
      </c>
      <c r="B9" s="13">
        <f t="shared" si="0"/>
        <v>4593</v>
      </c>
      <c r="C9" s="2">
        <f t="shared" si="1"/>
        <v>1926028.53</v>
      </c>
      <c r="D9" s="2">
        <f t="shared" ref="D9:D72" si="8">F9+H9+P9+V9</f>
        <v>4593</v>
      </c>
      <c r="E9" s="2">
        <f t="shared" si="2"/>
        <v>1926028.53</v>
      </c>
      <c r="F9" s="2">
        <v>4318</v>
      </c>
      <c r="G9" s="2">
        <v>395285.34</v>
      </c>
      <c r="H9" s="2">
        <f t="shared" si="3"/>
        <v>121</v>
      </c>
      <c r="I9" s="2">
        <f t="shared" si="3"/>
        <v>382541.85</v>
      </c>
      <c r="J9" s="2">
        <v>121</v>
      </c>
      <c r="K9" s="2">
        <v>382541.85</v>
      </c>
      <c r="L9" s="2">
        <v>0</v>
      </c>
      <c r="M9" s="2">
        <v>0</v>
      </c>
      <c r="N9" s="2">
        <v>0</v>
      </c>
      <c r="O9" s="2">
        <v>0</v>
      </c>
      <c r="P9" s="2">
        <f t="shared" ref="P9:P72" si="9">R9+T9</f>
        <v>154</v>
      </c>
      <c r="Q9" s="2">
        <f t="shared" si="4"/>
        <v>1148201.3400000001</v>
      </c>
      <c r="R9" s="2">
        <v>154</v>
      </c>
      <c r="S9" s="2">
        <v>1148201.3400000001</v>
      </c>
      <c r="T9" s="2">
        <v>0</v>
      </c>
      <c r="U9" s="2">
        <v>0</v>
      </c>
      <c r="V9" s="2">
        <v>0</v>
      </c>
      <c r="W9" s="2">
        <v>0</v>
      </c>
      <c r="X9" s="2">
        <f t="shared" si="5"/>
        <v>0</v>
      </c>
      <c r="Y9" s="2">
        <f t="shared" si="5"/>
        <v>0</v>
      </c>
      <c r="Z9" s="2">
        <f t="shared" si="6"/>
        <v>0</v>
      </c>
      <c r="AA9" s="2">
        <f t="shared" si="6"/>
        <v>0</v>
      </c>
      <c r="AB9" s="2">
        <v>0</v>
      </c>
      <c r="AC9" s="2">
        <v>0</v>
      </c>
      <c r="AD9" s="14">
        <v>0</v>
      </c>
      <c r="AE9" s="14">
        <v>0</v>
      </c>
      <c r="AF9" s="2">
        <f t="shared" si="7"/>
        <v>0</v>
      </c>
      <c r="AG9" s="2">
        <f t="shared" si="7"/>
        <v>0</v>
      </c>
      <c r="AH9" s="2">
        <v>0</v>
      </c>
      <c r="AI9" s="2">
        <v>0</v>
      </c>
      <c r="AJ9" s="14">
        <v>0</v>
      </c>
      <c r="AK9" s="14">
        <v>0</v>
      </c>
      <c r="AL9" s="14">
        <v>0</v>
      </c>
      <c r="AM9" s="14">
        <v>0</v>
      </c>
    </row>
    <row r="10" spans="1:39" s="11" customFormat="1" ht="14.25" customHeight="1">
      <c r="A10" s="34" t="s">
        <v>23</v>
      </c>
      <c r="B10" s="3">
        <f t="shared" si="0"/>
        <v>7605</v>
      </c>
      <c r="C10" s="1">
        <f t="shared" si="1"/>
        <v>3904654.5</v>
      </c>
      <c r="D10" s="1">
        <f t="shared" si="8"/>
        <v>7605</v>
      </c>
      <c r="E10" s="1">
        <f t="shared" si="2"/>
        <v>3904654.5</v>
      </c>
      <c r="F10" s="1">
        <v>7204</v>
      </c>
      <c r="G10" s="1">
        <v>1059420.53</v>
      </c>
      <c r="H10" s="1">
        <f t="shared" si="3"/>
        <v>223</v>
      </c>
      <c r="I10" s="1">
        <f t="shared" si="3"/>
        <v>834822.89</v>
      </c>
      <c r="J10" s="1">
        <v>223</v>
      </c>
      <c r="K10" s="1">
        <v>834822.89</v>
      </c>
      <c r="L10" s="1">
        <v>0</v>
      </c>
      <c r="M10" s="1">
        <v>0</v>
      </c>
      <c r="N10" s="1">
        <v>0</v>
      </c>
      <c r="O10" s="1">
        <v>0</v>
      </c>
      <c r="P10" s="1">
        <f t="shared" si="9"/>
        <v>178</v>
      </c>
      <c r="Q10" s="1">
        <f t="shared" si="4"/>
        <v>2010411.08</v>
      </c>
      <c r="R10" s="1">
        <v>178</v>
      </c>
      <c r="S10" s="1">
        <v>2010411.08</v>
      </c>
      <c r="T10" s="1">
        <v>0</v>
      </c>
      <c r="U10" s="1">
        <v>0</v>
      </c>
      <c r="V10" s="1">
        <v>0</v>
      </c>
      <c r="W10" s="1">
        <v>0</v>
      </c>
      <c r="X10" s="1">
        <f t="shared" si="5"/>
        <v>0</v>
      </c>
      <c r="Y10" s="1">
        <f t="shared" si="5"/>
        <v>0</v>
      </c>
      <c r="Z10" s="1">
        <f t="shared" si="6"/>
        <v>0</v>
      </c>
      <c r="AA10" s="1">
        <f t="shared" si="6"/>
        <v>0</v>
      </c>
      <c r="AB10" s="1">
        <v>0</v>
      </c>
      <c r="AC10" s="1">
        <v>0</v>
      </c>
      <c r="AD10" s="12">
        <v>0</v>
      </c>
      <c r="AE10" s="12">
        <v>0</v>
      </c>
      <c r="AF10" s="1">
        <f t="shared" si="7"/>
        <v>0</v>
      </c>
      <c r="AG10" s="1">
        <f t="shared" si="7"/>
        <v>0</v>
      </c>
      <c r="AH10" s="1">
        <v>0</v>
      </c>
      <c r="AI10" s="1">
        <v>0</v>
      </c>
      <c r="AJ10" s="12">
        <v>0</v>
      </c>
      <c r="AK10" s="12">
        <v>0</v>
      </c>
      <c r="AL10" s="12">
        <v>0</v>
      </c>
      <c r="AM10" s="12">
        <v>0</v>
      </c>
    </row>
    <row r="11" spans="1:39" s="11" customFormat="1" ht="14.25" customHeight="1">
      <c r="A11" s="31" t="s">
        <v>24</v>
      </c>
      <c r="B11" s="3">
        <f t="shared" si="0"/>
        <v>10240</v>
      </c>
      <c r="C11" s="1">
        <f t="shared" si="1"/>
        <v>5761864.9100000001</v>
      </c>
      <c r="D11" s="1">
        <f t="shared" si="8"/>
        <v>10240</v>
      </c>
      <c r="E11" s="1">
        <f t="shared" si="2"/>
        <v>5761864.9100000001</v>
      </c>
      <c r="F11" s="1">
        <v>9581</v>
      </c>
      <c r="G11" s="1">
        <v>1572525.62</v>
      </c>
      <c r="H11" s="1">
        <f t="shared" si="3"/>
        <v>430</v>
      </c>
      <c r="I11" s="1">
        <f t="shared" si="3"/>
        <v>1410742.68</v>
      </c>
      <c r="J11" s="1">
        <v>430</v>
      </c>
      <c r="K11" s="1">
        <v>1410742.68</v>
      </c>
      <c r="L11" s="1">
        <v>0</v>
      </c>
      <c r="M11" s="1">
        <v>0</v>
      </c>
      <c r="N11" s="1">
        <v>0</v>
      </c>
      <c r="O11" s="1">
        <v>0</v>
      </c>
      <c r="P11" s="1">
        <f t="shared" si="9"/>
        <v>220</v>
      </c>
      <c r="Q11" s="1">
        <f t="shared" si="4"/>
        <v>2755046.61</v>
      </c>
      <c r="R11" s="1">
        <v>220</v>
      </c>
      <c r="S11" s="1">
        <v>2755046.61</v>
      </c>
      <c r="T11" s="1">
        <v>0</v>
      </c>
      <c r="U11" s="1">
        <v>0</v>
      </c>
      <c r="V11" s="1">
        <v>9</v>
      </c>
      <c r="W11" s="1">
        <v>23550</v>
      </c>
      <c r="X11" s="1">
        <f t="shared" si="5"/>
        <v>0</v>
      </c>
      <c r="Y11" s="1">
        <f t="shared" si="5"/>
        <v>0</v>
      </c>
      <c r="Z11" s="1">
        <f t="shared" si="6"/>
        <v>0</v>
      </c>
      <c r="AA11" s="1">
        <f t="shared" si="6"/>
        <v>0</v>
      </c>
      <c r="AB11" s="1">
        <v>0</v>
      </c>
      <c r="AC11" s="1">
        <v>0</v>
      </c>
      <c r="AD11" s="12">
        <v>0</v>
      </c>
      <c r="AE11" s="12">
        <v>0</v>
      </c>
      <c r="AF11" s="1">
        <f t="shared" si="7"/>
        <v>0</v>
      </c>
      <c r="AG11" s="1">
        <f t="shared" si="7"/>
        <v>0</v>
      </c>
      <c r="AH11" s="1">
        <v>0</v>
      </c>
      <c r="AI11" s="1">
        <v>0</v>
      </c>
      <c r="AJ11" s="12">
        <v>0</v>
      </c>
      <c r="AK11" s="12">
        <v>0</v>
      </c>
      <c r="AL11" s="12">
        <v>0</v>
      </c>
      <c r="AM11" s="12">
        <v>0</v>
      </c>
    </row>
    <row r="12" spans="1:39" s="11" customFormat="1" ht="14.25" customHeight="1">
      <c r="A12" s="31" t="s">
        <v>25</v>
      </c>
      <c r="B12" s="3">
        <f t="shared" si="0"/>
        <v>12670</v>
      </c>
      <c r="C12" s="1">
        <f t="shared" si="1"/>
        <v>7320229.0999999996</v>
      </c>
      <c r="D12" s="1">
        <f t="shared" si="8"/>
        <v>12670</v>
      </c>
      <c r="E12" s="1">
        <f t="shared" si="2"/>
        <v>7320229.0999999996</v>
      </c>
      <c r="F12" s="1">
        <v>11769</v>
      </c>
      <c r="G12" s="1">
        <v>2058007.65</v>
      </c>
      <c r="H12" s="1">
        <f t="shared" si="3"/>
        <v>577</v>
      </c>
      <c r="I12" s="1">
        <f t="shared" si="3"/>
        <v>1922050.85</v>
      </c>
      <c r="J12" s="1">
        <v>577</v>
      </c>
      <c r="K12" s="1">
        <v>1922050.85</v>
      </c>
      <c r="L12" s="1">
        <v>0</v>
      </c>
      <c r="M12" s="1">
        <v>0</v>
      </c>
      <c r="N12" s="1">
        <v>0</v>
      </c>
      <c r="O12" s="1">
        <v>0</v>
      </c>
      <c r="P12" s="1">
        <f t="shared" si="9"/>
        <v>238</v>
      </c>
      <c r="Q12" s="1">
        <f t="shared" si="4"/>
        <v>2853930.6</v>
      </c>
      <c r="R12" s="1">
        <v>238</v>
      </c>
      <c r="S12" s="1">
        <v>2853930.6</v>
      </c>
      <c r="T12" s="1">
        <v>0</v>
      </c>
      <c r="U12" s="1">
        <v>0</v>
      </c>
      <c r="V12" s="1">
        <v>86</v>
      </c>
      <c r="W12" s="1">
        <v>486240</v>
      </c>
      <c r="X12" s="1">
        <f t="shared" si="5"/>
        <v>0</v>
      </c>
      <c r="Y12" s="1">
        <f t="shared" si="5"/>
        <v>0</v>
      </c>
      <c r="Z12" s="1">
        <f t="shared" si="6"/>
        <v>0</v>
      </c>
      <c r="AA12" s="1">
        <f t="shared" si="6"/>
        <v>0</v>
      </c>
      <c r="AB12" s="1">
        <v>0</v>
      </c>
      <c r="AC12" s="1">
        <v>0</v>
      </c>
      <c r="AD12" s="12">
        <v>0</v>
      </c>
      <c r="AE12" s="12">
        <v>0</v>
      </c>
      <c r="AF12" s="1">
        <f t="shared" si="7"/>
        <v>0</v>
      </c>
      <c r="AG12" s="1">
        <f t="shared" si="7"/>
        <v>0</v>
      </c>
      <c r="AH12" s="1">
        <v>0</v>
      </c>
      <c r="AI12" s="1">
        <v>0</v>
      </c>
      <c r="AJ12" s="12">
        <v>0</v>
      </c>
      <c r="AK12" s="12">
        <v>0</v>
      </c>
      <c r="AL12" s="12">
        <v>0</v>
      </c>
      <c r="AM12" s="12">
        <v>0</v>
      </c>
    </row>
    <row r="13" spans="1:39" s="11" customFormat="1" ht="14.25" customHeight="1">
      <c r="A13" s="31" t="s">
        <v>26</v>
      </c>
      <c r="B13" s="3">
        <f t="shared" si="0"/>
        <v>14523</v>
      </c>
      <c r="C13" s="1">
        <f t="shared" si="1"/>
        <v>7871024.9699999997</v>
      </c>
      <c r="D13" s="1">
        <f t="shared" si="8"/>
        <v>14523</v>
      </c>
      <c r="E13" s="1">
        <f t="shared" si="2"/>
        <v>7871024.9699999997</v>
      </c>
      <c r="F13" s="1">
        <v>13519</v>
      </c>
      <c r="G13" s="1">
        <v>2428016.21</v>
      </c>
      <c r="H13" s="1">
        <f t="shared" si="3"/>
        <v>593</v>
      </c>
      <c r="I13" s="1">
        <f t="shared" si="3"/>
        <v>1704733.26</v>
      </c>
      <c r="J13" s="1">
        <v>593</v>
      </c>
      <c r="K13" s="1">
        <v>1704733.26</v>
      </c>
      <c r="L13" s="1">
        <v>0</v>
      </c>
      <c r="M13" s="1">
        <v>0</v>
      </c>
      <c r="N13" s="1">
        <v>0</v>
      </c>
      <c r="O13" s="1">
        <v>0</v>
      </c>
      <c r="P13" s="1">
        <f t="shared" si="9"/>
        <v>256</v>
      </c>
      <c r="Q13" s="1">
        <f t="shared" si="4"/>
        <v>3406212</v>
      </c>
      <c r="R13" s="1">
        <v>256</v>
      </c>
      <c r="S13" s="1">
        <v>3406212</v>
      </c>
      <c r="T13" s="1">
        <v>0</v>
      </c>
      <c r="U13" s="1">
        <v>0</v>
      </c>
      <c r="V13" s="1">
        <v>155</v>
      </c>
      <c r="W13" s="1">
        <v>332063.5</v>
      </c>
      <c r="X13" s="1">
        <f t="shared" si="5"/>
        <v>0</v>
      </c>
      <c r="Y13" s="1">
        <f t="shared" si="5"/>
        <v>0</v>
      </c>
      <c r="Z13" s="1">
        <f t="shared" si="6"/>
        <v>0</v>
      </c>
      <c r="AA13" s="1">
        <f t="shared" si="6"/>
        <v>0</v>
      </c>
      <c r="AB13" s="1">
        <v>0</v>
      </c>
      <c r="AC13" s="1">
        <v>0</v>
      </c>
      <c r="AD13" s="12">
        <v>0</v>
      </c>
      <c r="AE13" s="12">
        <v>0</v>
      </c>
      <c r="AF13" s="1">
        <f t="shared" si="7"/>
        <v>0</v>
      </c>
      <c r="AG13" s="1">
        <f t="shared" si="7"/>
        <v>0</v>
      </c>
      <c r="AH13" s="1">
        <v>0</v>
      </c>
      <c r="AI13" s="1">
        <v>0</v>
      </c>
      <c r="AJ13" s="12">
        <v>0</v>
      </c>
      <c r="AK13" s="12">
        <v>0</v>
      </c>
      <c r="AL13" s="12">
        <v>0</v>
      </c>
      <c r="AM13" s="12">
        <v>0</v>
      </c>
    </row>
    <row r="14" spans="1:39" s="11" customFormat="1" ht="14.25" customHeight="1">
      <c r="A14" s="31" t="s">
        <v>27</v>
      </c>
      <c r="B14" s="3">
        <f t="shared" si="0"/>
        <v>16393</v>
      </c>
      <c r="C14" s="1">
        <f t="shared" si="1"/>
        <v>10581199.859999999</v>
      </c>
      <c r="D14" s="1">
        <f t="shared" si="8"/>
        <v>16393</v>
      </c>
      <c r="E14" s="1">
        <f t="shared" si="2"/>
        <v>10581199.859999999</v>
      </c>
      <c r="F14" s="1">
        <v>15435</v>
      </c>
      <c r="G14" s="1">
        <v>3082009.01</v>
      </c>
      <c r="H14" s="1">
        <f t="shared" si="3"/>
        <v>597</v>
      </c>
      <c r="I14" s="1">
        <f t="shared" si="3"/>
        <v>2420380.75</v>
      </c>
      <c r="J14" s="1">
        <v>597</v>
      </c>
      <c r="K14" s="1">
        <v>2420380.75</v>
      </c>
      <c r="L14" s="1">
        <v>0</v>
      </c>
      <c r="M14" s="1">
        <v>0</v>
      </c>
      <c r="N14" s="1">
        <v>0</v>
      </c>
      <c r="O14" s="1">
        <v>0</v>
      </c>
      <c r="P14" s="1">
        <f t="shared" si="9"/>
        <v>296</v>
      </c>
      <c r="Q14" s="1">
        <f t="shared" si="4"/>
        <v>4764276.5999999996</v>
      </c>
      <c r="R14" s="1">
        <v>296</v>
      </c>
      <c r="S14" s="1">
        <v>4764276.5999999996</v>
      </c>
      <c r="T14" s="1">
        <v>0</v>
      </c>
      <c r="U14" s="1">
        <v>0</v>
      </c>
      <c r="V14" s="1">
        <v>65</v>
      </c>
      <c r="W14" s="1">
        <v>314533.5</v>
      </c>
      <c r="X14" s="1">
        <f t="shared" si="5"/>
        <v>0</v>
      </c>
      <c r="Y14" s="1">
        <f t="shared" si="5"/>
        <v>0</v>
      </c>
      <c r="Z14" s="1">
        <f>AD14</f>
        <v>0</v>
      </c>
      <c r="AA14" s="1">
        <f t="shared" ref="AA14:AA17" si="10">AE14</f>
        <v>0</v>
      </c>
      <c r="AB14" s="1" t="s">
        <v>99</v>
      </c>
      <c r="AC14" s="1" t="s">
        <v>99</v>
      </c>
      <c r="AD14" s="12">
        <v>0</v>
      </c>
      <c r="AE14" s="12">
        <v>0</v>
      </c>
      <c r="AF14" s="1">
        <f t="shared" si="7"/>
        <v>0</v>
      </c>
      <c r="AG14" s="1">
        <f t="shared" si="7"/>
        <v>0</v>
      </c>
      <c r="AH14" s="1">
        <v>0</v>
      </c>
      <c r="AI14" s="1">
        <v>0</v>
      </c>
      <c r="AJ14" s="12">
        <v>0</v>
      </c>
      <c r="AK14" s="12">
        <v>0</v>
      </c>
      <c r="AL14" s="12">
        <v>0</v>
      </c>
      <c r="AM14" s="12">
        <v>0</v>
      </c>
    </row>
    <row r="15" spans="1:39" s="11" customFormat="1" ht="14.25" customHeight="1">
      <c r="A15" s="31" t="s">
        <v>28</v>
      </c>
      <c r="B15" s="3">
        <f t="shared" si="0"/>
        <v>20016</v>
      </c>
      <c r="C15" s="1">
        <f t="shared" si="1"/>
        <v>14245412.210000001</v>
      </c>
      <c r="D15" s="1">
        <f t="shared" si="8"/>
        <v>20016</v>
      </c>
      <c r="E15" s="1">
        <f t="shared" si="2"/>
        <v>14245412.210000001</v>
      </c>
      <c r="F15" s="1">
        <v>18936</v>
      </c>
      <c r="G15" s="1">
        <v>4654034.8899999997</v>
      </c>
      <c r="H15" s="1">
        <f t="shared" si="3"/>
        <v>725</v>
      </c>
      <c r="I15" s="1">
        <f t="shared" si="3"/>
        <v>3403721</v>
      </c>
      <c r="J15" s="1">
        <v>725</v>
      </c>
      <c r="K15" s="1">
        <v>3403721</v>
      </c>
      <c r="L15" s="1">
        <v>0</v>
      </c>
      <c r="M15" s="1">
        <v>0</v>
      </c>
      <c r="N15" s="1">
        <v>0</v>
      </c>
      <c r="O15" s="1">
        <v>0</v>
      </c>
      <c r="P15" s="1">
        <f t="shared" si="9"/>
        <v>373</v>
      </c>
      <c r="Q15" s="1">
        <f t="shared" si="4"/>
        <v>6386235</v>
      </c>
      <c r="R15" s="1">
        <v>373</v>
      </c>
      <c r="S15" s="1">
        <v>6386235</v>
      </c>
      <c r="T15" s="1">
        <v>0</v>
      </c>
      <c r="U15" s="1">
        <v>0</v>
      </c>
      <c r="V15" s="1">
        <v>-18</v>
      </c>
      <c r="W15" s="1">
        <v>-198578.68</v>
      </c>
      <c r="X15" s="1">
        <f t="shared" si="5"/>
        <v>0</v>
      </c>
      <c r="Y15" s="1">
        <f t="shared" si="5"/>
        <v>0</v>
      </c>
      <c r="Z15" s="1">
        <f t="shared" ref="Z15:Z17" si="11">AD15</f>
        <v>0</v>
      </c>
      <c r="AA15" s="1">
        <f t="shared" si="10"/>
        <v>0</v>
      </c>
      <c r="AB15" s="1" t="s">
        <v>99</v>
      </c>
      <c r="AC15" s="1" t="s">
        <v>99</v>
      </c>
      <c r="AD15" s="1">
        <v>0</v>
      </c>
      <c r="AE15" s="1">
        <v>0</v>
      </c>
      <c r="AF15" s="1">
        <f t="shared" si="7"/>
        <v>0</v>
      </c>
      <c r="AG15" s="1">
        <f t="shared" si="7"/>
        <v>0</v>
      </c>
      <c r="AH15" s="1">
        <v>0</v>
      </c>
      <c r="AI15" s="1">
        <v>0</v>
      </c>
      <c r="AJ15" s="12">
        <v>0</v>
      </c>
      <c r="AK15" s="12">
        <v>0</v>
      </c>
      <c r="AL15" s="12">
        <v>0</v>
      </c>
      <c r="AM15" s="12">
        <v>0</v>
      </c>
    </row>
    <row r="16" spans="1:39" s="11" customFormat="1" ht="14.25" customHeight="1">
      <c r="A16" s="31" t="s">
        <v>29</v>
      </c>
      <c r="B16" s="3">
        <f t="shared" si="0"/>
        <v>22081</v>
      </c>
      <c r="C16" s="1">
        <f t="shared" si="1"/>
        <v>15787765.439999999</v>
      </c>
      <c r="D16" s="1">
        <f t="shared" si="8"/>
        <v>22081</v>
      </c>
      <c r="E16" s="1">
        <f t="shared" si="2"/>
        <v>15787765.439999999</v>
      </c>
      <c r="F16" s="1">
        <v>20911</v>
      </c>
      <c r="G16" s="1">
        <v>5626319.9199999999</v>
      </c>
      <c r="H16" s="1">
        <f t="shared" si="3"/>
        <v>804</v>
      </c>
      <c r="I16" s="1">
        <f t="shared" si="3"/>
        <v>3733915</v>
      </c>
      <c r="J16" s="1">
        <v>804</v>
      </c>
      <c r="K16" s="1">
        <v>3733915</v>
      </c>
      <c r="L16" s="1">
        <v>0</v>
      </c>
      <c r="M16" s="1">
        <v>0</v>
      </c>
      <c r="N16" s="1">
        <v>0</v>
      </c>
      <c r="O16" s="1">
        <v>0</v>
      </c>
      <c r="P16" s="1">
        <f t="shared" si="9"/>
        <v>371</v>
      </c>
      <c r="Q16" s="1">
        <f t="shared" si="4"/>
        <v>6463305</v>
      </c>
      <c r="R16" s="1">
        <v>371</v>
      </c>
      <c r="S16" s="1">
        <v>6463305</v>
      </c>
      <c r="T16" s="1">
        <v>0</v>
      </c>
      <c r="U16" s="1">
        <v>0</v>
      </c>
      <c r="V16" s="1">
        <v>-5</v>
      </c>
      <c r="W16" s="1">
        <v>-35774.480000000003</v>
      </c>
      <c r="X16" s="1">
        <f t="shared" si="5"/>
        <v>0</v>
      </c>
      <c r="Y16" s="1">
        <f t="shared" si="5"/>
        <v>0</v>
      </c>
      <c r="Z16" s="1">
        <f t="shared" si="11"/>
        <v>0</v>
      </c>
      <c r="AA16" s="1">
        <f t="shared" si="10"/>
        <v>0</v>
      </c>
      <c r="AB16" s="1" t="s">
        <v>99</v>
      </c>
      <c r="AC16" s="1" t="s">
        <v>99</v>
      </c>
      <c r="AD16" s="1">
        <v>0</v>
      </c>
      <c r="AE16" s="1">
        <v>0</v>
      </c>
      <c r="AF16" s="1">
        <f t="shared" si="7"/>
        <v>0</v>
      </c>
      <c r="AG16" s="1">
        <f t="shared" si="7"/>
        <v>0</v>
      </c>
      <c r="AH16" s="1">
        <v>0</v>
      </c>
      <c r="AI16" s="1">
        <v>0</v>
      </c>
      <c r="AJ16" s="12">
        <v>0</v>
      </c>
      <c r="AK16" s="12">
        <v>0</v>
      </c>
      <c r="AL16" s="12">
        <v>0</v>
      </c>
      <c r="AM16" s="12">
        <v>0</v>
      </c>
    </row>
    <row r="17" spans="1:39" s="11" customFormat="1" ht="14.25" customHeight="1">
      <c r="A17" s="31" t="s">
        <v>30</v>
      </c>
      <c r="B17" s="3">
        <f t="shared" si="0"/>
        <v>23243</v>
      </c>
      <c r="C17" s="1">
        <f t="shared" si="1"/>
        <v>16802549.73</v>
      </c>
      <c r="D17" s="1">
        <f t="shared" si="8"/>
        <v>23243</v>
      </c>
      <c r="E17" s="1">
        <f t="shared" si="2"/>
        <v>16802549.73</v>
      </c>
      <c r="F17" s="1">
        <v>22016</v>
      </c>
      <c r="G17" s="1">
        <v>6239581.9000000004</v>
      </c>
      <c r="H17" s="1">
        <f t="shared" si="3"/>
        <v>869</v>
      </c>
      <c r="I17" s="1">
        <f t="shared" si="3"/>
        <v>4027300</v>
      </c>
      <c r="J17" s="1">
        <v>869</v>
      </c>
      <c r="K17" s="1">
        <v>4027300</v>
      </c>
      <c r="L17" s="1">
        <v>0</v>
      </c>
      <c r="M17" s="1">
        <v>0</v>
      </c>
      <c r="N17" s="1">
        <v>0</v>
      </c>
      <c r="O17" s="1">
        <v>0</v>
      </c>
      <c r="P17" s="1">
        <f t="shared" si="9"/>
        <v>373</v>
      </c>
      <c r="Q17" s="1">
        <f t="shared" si="4"/>
        <v>6434505</v>
      </c>
      <c r="R17" s="1">
        <v>373</v>
      </c>
      <c r="S17" s="1">
        <v>6434505</v>
      </c>
      <c r="T17" s="1">
        <v>0</v>
      </c>
      <c r="U17" s="1">
        <v>0</v>
      </c>
      <c r="V17" s="1">
        <v>-15</v>
      </c>
      <c r="W17" s="1">
        <v>101162.83</v>
      </c>
      <c r="X17" s="1">
        <f t="shared" si="5"/>
        <v>0</v>
      </c>
      <c r="Y17" s="1">
        <f t="shared" si="5"/>
        <v>0</v>
      </c>
      <c r="Z17" s="1">
        <f t="shared" si="11"/>
        <v>0</v>
      </c>
      <c r="AA17" s="1">
        <f t="shared" si="10"/>
        <v>0</v>
      </c>
      <c r="AB17" s="1" t="s">
        <v>99</v>
      </c>
      <c r="AC17" s="1" t="s">
        <v>99</v>
      </c>
      <c r="AD17" s="1">
        <v>0</v>
      </c>
      <c r="AE17" s="1">
        <v>0</v>
      </c>
      <c r="AF17" s="1">
        <f t="shared" si="7"/>
        <v>0</v>
      </c>
      <c r="AG17" s="1">
        <f t="shared" si="7"/>
        <v>0</v>
      </c>
      <c r="AH17" s="1">
        <v>0</v>
      </c>
      <c r="AI17" s="1">
        <v>0</v>
      </c>
      <c r="AJ17" s="12">
        <v>0</v>
      </c>
      <c r="AK17" s="12">
        <v>0</v>
      </c>
      <c r="AL17" s="12">
        <v>0</v>
      </c>
      <c r="AM17" s="12">
        <v>0</v>
      </c>
    </row>
    <row r="18" spans="1:39" s="11" customFormat="1" ht="14.25" customHeight="1">
      <c r="A18" s="31" t="s">
        <v>31</v>
      </c>
      <c r="B18" s="3">
        <f t="shared" si="0"/>
        <v>30727</v>
      </c>
      <c r="C18" s="1">
        <f t="shared" si="1"/>
        <v>26442101.309999999</v>
      </c>
      <c r="D18" s="1">
        <f t="shared" si="8"/>
        <v>24234</v>
      </c>
      <c r="E18" s="1">
        <f t="shared" si="2"/>
        <v>19768500.829999998</v>
      </c>
      <c r="F18" s="1">
        <v>22722</v>
      </c>
      <c r="G18" s="1">
        <v>6445656.4000000004</v>
      </c>
      <c r="H18" s="1">
        <f t="shared" si="3"/>
        <v>947</v>
      </c>
      <c r="I18" s="1">
        <f t="shared" si="3"/>
        <v>4536424</v>
      </c>
      <c r="J18" s="1">
        <v>947</v>
      </c>
      <c r="K18" s="1">
        <v>4536424</v>
      </c>
      <c r="L18" s="1">
        <v>0</v>
      </c>
      <c r="M18" s="1">
        <v>0</v>
      </c>
      <c r="N18" s="1">
        <v>0</v>
      </c>
      <c r="O18" s="1">
        <v>0</v>
      </c>
      <c r="P18" s="1">
        <f t="shared" si="9"/>
        <v>456</v>
      </c>
      <c r="Q18" s="1">
        <f t="shared" si="4"/>
        <v>8641970</v>
      </c>
      <c r="R18" s="1">
        <v>456</v>
      </c>
      <c r="S18" s="1">
        <v>8641970</v>
      </c>
      <c r="T18" s="1">
        <v>0</v>
      </c>
      <c r="U18" s="1">
        <v>0</v>
      </c>
      <c r="V18" s="1">
        <v>109</v>
      </c>
      <c r="W18" s="1">
        <v>144450.43</v>
      </c>
      <c r="X18" s="1">
        <f t="shared" si="5"/>
        <v>6493</v>
      </c>
      <c r="Y18" s="1">
        <f t="shared" si="5"/>
        <v>6673600.4800000004</v>
      </c>
      <c r="Z18" s="1">
        <f t="shared" si="6"/>
        <v>6493</v>
      </c>
      <c r="AA18" s="1">
        <f t="shared" si="6"/>
        <v>6673600.4800000004</v>
      </c>
      <c r="AB18" s="1">
        <v>6493</v>
      </c>
      <c r="AC18" s="1">
        <v>6673600.4800000004</v>
      </c>
      <c r="AD18" s="1">
        <v>0</v>
      </c>
      <c r="AE18" s="1">
        <v>0</v>
      </c>
      <c r="AF18" s="1">
        <f t="shared" si="7"/>
        <v>0</v>
      </c>
      <c r="AG18" s="1">
        <f t="shared" si="7"/>
        <v>0</v>
      </c>
      <c r="AH18" s="1">
        <v>0</v>
      </c>
      <c r="AI18" s="1">
        <v>0</v>
      </c>
      <c r="AJ18" s="12">
        <v>0</v>
      </c>
      <c r="AK18" s="12">
        <v>0</v>
      </c>
      <c r="AL18" s="12">
        <v>0</v>
      </c>
      <c r="AM18" s="12">
        <v>0</v>
      </c>
    </row>
    <row r="19" spans="1:39" s="11" customFormat="1" ht="14.25" customHeight="1">
      <c r="A19" s="32" t="s">
        <v>32</v>
      </c>
      <c r="B19" s="13">
        <f t="shared" si="0"/>
        <v>35455</v>
      </c>
      <c r="C19" s="2">
        <f t="shared" si="1"/>
        <v>35673628.689999998</v>
      </c>
      <c r="D19" s="2">
        <f t="shared" si="8"/>
        <v>24341</v>
      </c>
      <c r="E19" s="2">
        <f t="shared" si="2"/>
        <v>23520386.239999998</v>
      </c>
      <c r="F19" s="2">
        <v>22894</v>
      </c>
      <c r="G19" s="2">
        <v>7173172.2399999993</v>
      </c>
      <c r="H19" s="2">
        <f t="shared" si="3"/>
        <v>977</v>
      </c>
      <c r="I19" s="2">
        <f t="shared" si="3"/>
        <v>6204741</v>
      </c>
      <c r="J19" s="2">
        <v>977</v>
      </c>
      <c r="K19" s="2">
        <v>6204741</v>
      </c>
      <c r="L19" s="2">
        <v>0</v>
      </c>
      <c r="M19" s="2">
        <v>0</v>
      </c>
      <c r="N19" s="2">
        <v>0</v>
      </c>
      <c r="O19" s="2">
        <v>0</v>
      </c>
      <c r="P19" s="2">
        <f t="shared" si="9"/>
        <v>459</v>
      </c>
      <c r="Q19" s="2">
        <f t="shared" si="4"/>
        <v>9819865</v>
      </c>
      <c r="R19" s="2">
        <v>459</v>
      </c>
      <c r="S19" s="2">
        <v>9819865</v>
      </c>
      <c r="T19" s="2">
        <v>0</v>
      </c>
      <c r="U19" s="2">
        <v>0</v>
      </c>
      <c r="V19" s="2">
        <v>11</v>
      </c>
      <c r="W19" s="2">
        <v>322608</v>
      </c>
      <c r="X19" s="2">
        <f t="shared" si="5"/>
        <v>11114</v>
      </c>
      <c r="Y19" s="2">
        <f t="shared" si="5"/>
        <v>12153242.449999999</v>
      </c>
      <c r="Z19" s="2">
        <f t="shared" si="6"/>
        <v>11114</v>
      </c>
      <c r="AA19" s="2">
        <f t="shared" si="6"/>
        <v>12153242.449999999</v>
      </c>
      <c r="AB19" s="2">
        <v>11114</v>
      </c>
      <c r="AC19" s="2">
        <v>12153242.449999999</v>
      </c>
      <c r="AD19" s="2">
        <v>0</v>
      </c>
      <c r="AE19" s="2">
        <v>0</v>
      </c>
      <c r="AF19" s="2">
        <f t="shared" si="7"/>
        <v>0</v>
      </c>
      <c r="AG19" s="2">
        <f t="shared" si="7"/>
        <v>0</v>
      </c>
      <c r="AH19" s="2">
        <v>0</v>
      </c>
      <c r="AI19" s="2">
        <v>0</v>
      </c>
      <c r="AJ19" s="14">
        <v>0</v>
      </c>
      <c r="AK19" s="14">
        <v>0</v>
      </c>
      <c r="AL19" s="14">
        <v>0</v>
      </c>
      <c r="AM19" s="14">
        <v>0</v>
      </c>
    </row>
    <row r="20" spans="1:39" s="11" customFormat="1" ht="14.25" customHeight="1">
      <c r="A20" s="31" t="s">
        <v>33</v>
      </c>
      <c r="B20" s="3">
        <f t="shared" si="0"/>
        <v>39584</v>
      </c>
      <c r="C20" s="1">
        <f t="shared" si="1"/>
        <v>42826263.460000001</v>
      </c>
      <c r="D20" s="1">
        <f t="shared" si="8"/>
        <v>23684</v>
      </c>
      <c r="E20" s="1">
        <f t="shared" si="2"/>
        <v>26777370.870000001</v>
      </c>
      <c r="F20" s="1">
        <v>22123</v>
      </c>
      <c r="G20" s="1">
        <v>8070053.1700000009</v>
      </c>
      <c r="H20" s="1">
        <f t="shared" si="3"/>
        <v>1044</v>
      </c>
      <c r="I20" s="1">
        <f t="shared" si="3"/>
        <v>7409742.7000000002</v>
      </c>
      <c r="J20" s="1">
        <v>1044</v>
      </c>
      <c r="K20" s="1">
        <v>7409742.7000000002</v>
      </c>
      <c r="L20" s="1">
        <v>0</v>
      </c>
      <c r="M20" s="1">
        <v>0</v>
      </c>
      <c r="N20" s="1">
        <v>0</v>
      </c>
      <c r="O20" s="1">
        <v>0</v>
      </c>
      <c r="P20" s="1">
        <f t="shared" si="9"/>
        <v>412</v>
      </c>
      <c r="Q20" s="1">
        <f t="shared" si="4"/>
        <v>10816690</v>
      </c>
      <c r="R20" s="1">
        <v>412</v>
      </c>
      <c r="S20" s="1">
        <v>10816690</v>
      </c>
      <c r="T20" s="1">
        <v>0</v>
      </c>
      <c r="U20" s="1">
        <v>0</v>
      </c>
      <c r="V20" s="1">
        <v>105</v>
      </c>
      <c r="W20" s="1">
        <v>480885</v>
      </c>
      <c r="X20" s="1">
        <f t="shared" si="5"/>
        <v>15900</v>
      </c>
      <c r="Y20" s="1">
        <f t="shared" si="5"/>
        <v>16048892.59</v>
      </c>
      <c r="Z20" s="1">
        <f t="shared" si="6"/>
        <v>15900</v>
      </c>
      <c r="AA20" s="1">
        <f t="shared" si="6"/>
        <v>16048892.59</v>
      </c>
      <c r="AB20" s="1">
        <v>15900</v>
      </c>
      <c r="AC20" s="1">
        <v>16048892.59</v>
      </c>
      <c r="AD20" s="1">
        <v>0</v>
      </c>
      <c r="AE20" s="1">
        <v>0</v>
      </c>
      <c r="AF20" s="1">
        <f t="shared" si="7"/>
        <v>0</v>
      </c>
      <c r="AG20" s="1">
        <f t="shared" si="7"/>
        <v>0</v>
      </c>
      <c r="AH20" s="1">
        <v>0</v>
      </c>
      <c r="AI20" s="1">
        <v>0</v>
      </c>
      <c r="AJ20" s="12">
        <v>0</v>
      </c>
      <c r="AK20" s="12">
        <v>0</v>
      </c>
      <c r="AL20" s="12">
        <v>0</v>
      </c>
      <c r="AM20" s="12">
        <v>0</v>
      </c>
    </row>
    <row r="21" spans="1:39" s="11" customFormat="1" ht="14.25" customHeight="1">
      <c r="A21" s="31" t="s">
        <v>34</v>
      </c>
      <c r="B21" s="3">
        <f t="shared" si="0"/>
        <v>36300</v>
      </c>
      <c r="C21" s="1">
        <f t="shared" si="1"/>
        <v>42639827.439999998</v>
      </c>
      <c r="D21" s="1">
        <f t="shared" si="8"/>
        <v>23105</v>
      </c>
      <c r="E21" s="1">
        <f t="shared" si="2"/>
        <v>29947800.809999999</v>
      </c>
      <c r="F21" s="1">
        <v>21416</v>
      </c>
      <c r="G21" s="1">
        <v>8176903.8099999996</v>
      </c>
      <c r="H21" s="1">
        <f t="shared" si="3"/>
        <v>1162</v>
      </c>
      <c r="I21" s="1">
        <f t="shared" si="3"/>
        <v>8285912</v>
      </c>
      <c r="J21" s="1">
        <v>1162</v>
      </c>
      <c r="K21" s="1">
        <v>8285912</v>
      </c>
      <c r="L21" s="1">
        <v>0</v>
      </c>
      <c r="M21" s="1">
        <v>0</v>
      </c>
      <c r="N21" s="1">
        <v>0</v>
      </c>
      <c r="O21" s="1">
        <v>0</v>
      </c>
      <c r="P21" s="1">
        <f t="shared" si="9"/>
        <v>463</v>
      </c>
      <c r="Q21" s="1">
        <f t="shared" si="4"/>
        <v>12916473</v>
      </c>
      <c r="R21" s="1">
        <v>463</v>
      </c>
      <c r="S21" s="1">
        <v>12916473</v>
      </c>
      <c r="T21" s="1">
        <v>0</v>
      </c>
      <c r="U21" s="1">
        <v>0</v>
      </c>
      <c r="V21" s="1">
        <v>64</v>
      </c>
      <c r="W21" s="1">
        <v>568512</v>
      </c>
      <c r="X21" s="1">
        <f t="shared" si="5"/>
        <v>13195</v>
      </c>
      <c r="Y21" s="1">
        <f t="shared" si="5"/>
        <v>12692026.630000001</v>
      </c>
      <c r="Z21" s="1">
        <f t="shared" si="6"/>
        <v>13195</v>
      </c>
      <c r="AA21" s="1">
        <f t="shared" si="6"/>
        <v>12692026.630000001</v>
      </c>
      <c r="AB21" s="1">
        <v>13195</v>
      </c>
      <c r="AC21" s="1">
        <v>12692026.630000001</v>
      </c>
      <c r="AD21" s="1">
        <v>0</v>
      </c>
      <c r="AE21" s="1">
        <v>0</v>
      </c>
      <c r="AF21" s="1">
        <f t="shared" si="7"/>
        <v>0</v>
      </c>
      <c r="AG21" s="1">
        <f t="shared" si="7"/>
        <v>0</v>
      </c>
      <c r="AH21" s="1">
        <v>0</v>
      </c>
      <c r="AI21" s="1">
        <v>0</v>
      </c>
      <c r="AJ21" s="12">
        <v>0</v>
      </c>
      <c r="AK21" s="12">
        <v>0</v>
      </c>
      <c r="AL21" s="12">
        <v>0</v>
      </c>
      <c r="AM21" s="12">
        <v>0</v>
      </c>
    </row>
    <row r="22" spans="1:39" s="11" customFormat="1" ht="14.25" customHeight="1">
      <c r="A22" s="31" t="s">
        <v>35</v>
      </c>
      <c r="B22" s="3">
        <f t="shared" si="0"/>
        <v>37997</v>
      </c>
      <c r="C22" s="1">
        <f t="shared" si="1"/>
        <v>44710672.619999997</v>
      </c>
      <c r="D22" s="1">
        <f t="shared" si="8"/>
        <v>22742</v>
      </c>
      <c r="E22" s="1">
        <f t="shared" si="2"/>
        <v>31429992.68</v>
      </c>
      <c r="F22" s="1">
        <v>21065</v>
      </c>
      <c r="G22" s="1">
        <v>8155540.5099999998</v>
      </c>
      <c r="H22" s="1">
        <f t="shared" si="3"/>
        <v>1061</v>
      </c>
      <c r="I22" s="1">
        <f t="shared" si="3"/>
        <v>7705885</v>
      </c>
      <c r="J22" s="1">
        <v>1061</v>
      </c>
      <c r="K22" s="1">
        <v>7705885</v>
      </c>
      <c r="L22" s="1">
        <v>0</v>
      </c>
      <c r="M22" s="1">
        <v>0</v>
      </c>
      <c r="N22" s="1">
        <v>0</v>
      </c>
      <c r="O22" s="1">
        <v>0</v>
      </c>
      <c r="P22" s="1">
        <f t="shared" si="9"/>
        <v>563</v>
      </c>
      <c r="Q22" s="1">
        <f t="shared" si="4"/>
        <v>15012844.17</v>
      </c>
      <c r="R22" s="1">
        <v>563</v>
      </c>
      <c r="S22" s="1">
        <v>15012844.17</v>
      </c>
      <c r="T22" s="1">
        <v>0</v>
      </c>
      <c r="U22" s="1">
        <v>0</v>
      </c>
      <c r="V22" s="1">
        <v>53</v>
      </c>
      <c r="W22" s="1">
        <v>555723</v>
      </c>
      <c r="X22" s="1">
        <f t="shared" si="5"/>
        <v>15255</v>
      </c>
      <c r="Y22" s="1">
        <f t="shared" si="5"/>
        <v>13280679.939999999</v>
      </c>
      <c r="Z22" s="1">
        <f t="shared" si="6"/>
        <v>15255</v>
      </c>
      <c r="AA22" s="1">
        <f t="shared" si="6"/>
        <v>13280679.939999999</v>
      </c>
      <c r="AB22" s="1">
        <v>15255</v>
      </c>
      <c r="AC22" s="1">
        <v>13280679.939999999</v>
      </c>
      <c r="AD22" s="1">
        <v>0</v>
      </c>
      <c r="AE22" s="1">
        <v>0</v>
      </c>
      <c r="AF22" s="1">
        <f t="shared" si="7"/>
        <v>0</v>
      </c>
      <c r="AG22" s="1">
        <f t="shared" si="7"/>
        <v>0</v>
      </c>
      <c r="AH22" s="1">
        <v>0</v>
      </c>
      <c r="AI22" s="1">
        <v>0</v>
      </c>
      <c r="AJ22" s="12">
        <v>0</v>
      </c>
      <c r="AK22" s="12">
        <v>0</v>
      </c>
      <c r="AL22" s="12">
        <v>0</v>
      </c>
      <c r="AM22" s="12">
        <v>0</v>
      </c>
    </row>
    <row r="23" spans="1:39" s="11" customFormat="1" ht="14.25" customHeight="1">
      <c r="A23" s="31" t="s">
        <v>36</v>
      </c>
      <c r="B23" s="3">
        <f t="shared" si="0"/>
        <v>37216</v>
      </c>
      <c r="C23" s="1">
        <f t="shared" si="1"/>
        <v>47893921.069999993</v>
      </c>
      <c r="D23" s="1">
        <f t="shared" si="8"/>
        <v>24011</v>
      </c>
      <c r="E23" s="1">
        <f t="shared" si="2"/>
        <v>34590983.299999997</v>
      </c>
      <c r="F23" s="1">
        <v>22174</v>
      </c>
      <c r="G23" s="1">
        <v>9394950.3000000007</v>
      </c>
      <c r="H23" s="1">
        <f t="shared" si="3"/>
        <v>1266</v>
      </c>
      <c r="I23" s="1">
        <f t="shared" si="3"/>
        <v>9329753</v>
      </c>
      <c r="J23" s="1">
        <v>1266</v>
      </c>
      <c r="K23" s="1">
        <v>9329753</v>
      </c>
      <c r="L23" s="1">
        <v>0</v>
      </c>
      <c r="M23" s="1">
        <v>0</v>
      </c>
      <c r="N23" s="1">
        <v>0</v>
      </c>
      <c r="O23" s="1">
        <v>0</v>
      </c>
      <c r="P23" s="1">
        <f t="shared" si="9"/>
        <v>517</v>
      </c>
      <c r="Q23" s="1">
        <f t="shared" si="4"/>
        <v>15370470</v>
      </c>
      <c r="R23" s="1">
        <v>517</v>
      </c>
      <c r="S23" s="1">
        <v>15370470</v>
      </c>
      <c r="T23" s="1">
        <v>0</v>
      </c>
      <c r="U23" s="1">
        <v>0</v>
      </c>
      <c r="V23" s="1">
        <v>54</v>
      </c>
      <c r="W23" s="1">
        <v>495810</v>
      </c>
      <c r="X23" s="1">
        <f t="shared" si="5"/>
        <v>13205</v>
      </c>
      <c r="Y23" s="1">
        <f t="shared" si="5"/>
        <v>13302937.77</v>
      </c>
      <c r="Z23" s="1">
        <f t="shared" si="6"/>
        <v>13205</v>
      </c>
      <c r="AA23" s="1">
        <f t="shared" si="6"/>
        <v>13302937.77</v>
      </c>
      <c r="AB23" s="1">
        <v>13205</v>
      </c>
      <c r="AC23" s="1">
        <v>13302937.77</v>
      </c>
      <c r="AD23" s="1">
        <v>0</v>
      </c>
      <c r="AE23" s="1">
        <v>0</v>
      </c>
      <c r="AF23" s="1">
        <f t="shared" si="7"/>
        <v>0</v>
      </c>
      <c r="AG23" s="1">
        <f t="shared" si="7"/>
        <v>0</v>
      </c>
      <c r="AH23" s="1">
        <v>0</v>
      </c>
      <c r="AI23" s="1">
        <v>0</v>
      </c>
      <c r="AJ23" s="12">
        <v>0</v>
      </c>
      <c r="AK23" s="12">
        <v>0</v>
      </c>
      <c r="AL23" s="12">
        <v>0</v>
      </c>
      <c r="AM23" s="12">
        <v>0</v>
      </c>
    </row>
    <row r="24" spans="1:39" s="11" customFormat="1" ht="14.25" customHeight="1">
      <c r="A24" s="31" t="s">
        <v>37</v>
      </c>
      <c r="B24" s="3">
        <f t="shared" si="0"/>
        <v>36965</v>
      </c>
      <c r="C24" s="1">
        <f t="shared" si="1"/>
        <v>54436354.030000001</v>
      </c>
      <c r="D24" s="1">
        <f t="shared" si="8"/>
        <v>25440</v>
      </c>
      <c r="E24" s="1">
        <f t="shared" si="2"/>
        <v>37648738.700000003</v>
      </c>
      <c r="F24" s="1">
        <v>23394</v>
      </c>
      <c r="G24" s="1">
        <v>10597985.699999999</v>
      </c>
      <c r="H24" s="1">
        <f t="shared" si="3"/>
        <v>1450</v>
      </c>
      <c r="I24" s="1">
        <f t="shared" si="3"/>
        <v>11105525</v>
      </c>
      <c r="J24" s="1">
        <v>1450</v>
      </c>
      <c r="K24" s="1">
        <v>11105525</v>
      </c>
      <c r="L24" s="1">
        <v>0</v>
      </c>
      <c r="M24" s="1">
        <v>0</v>
      </c>
      <c r="N24" s="1">
        <v>0</v>
      </c>
      <c r="O24" s="1">
        <v>0</v>
      </c>
      <c r="P24" s="1">
        <f t="shared" si="9"/>
        <v>557</v>
      </c>
      <c r="Q24" s="1">
        <f t="shared" si="4"/>
        <v>15592680</v>
      </c>
      <c r="R24" s="1">
        <v>557</v>
      </c>
      <c r="S24" s="1">
        <v>15592680</v>
      </c>
      <c r="T24" s="1">
        <v>0</v>
      </c>
      <c r="U24" s="1">
        <v>0</v>
      </c>
      <c r="V24" s="1">
        <v>39</v>
      </c>
      <c r="W24" s="1">
        <v>352548</v>
      </c>
      <c r="X24" s="1">
        <f t="shared" si="5"/>
        <v>11525</v>
      </c>
      <c r="Y24" s="1">
        <f t="shared" si="5"/>
        <v>16787615.329999998</v>
      </c>
      <c r="Z24" s="1">
        <f t="shared" si="6"/>
        <v>11525</v>
      </c>
      <c r="AA24" s="1">
        <f t="shared" si="6"/>
        <v>16787615.329999998</v>
      </c>
      <c r="AB24" s="1">
        <v>11525</v>
      </c>
      <c r="AC24" s="1">
        <v>16787615.329999998</v>
      </c>
      <c r="AD24" s="1">
        <v>0</v>
      </c>
      <c r="AE24" s="1">
        <v>0</v>
      </c>
      <c r="AF24" s="1">
        <f t="shared" si="7"/>
        <v>0</v>
      </c>
      <c r="AG24" s="1">
        <f t="shared" si="7"/>
        <v>0</v>
      </c>
      <c r="AH24" s="1">
        <v>0</v>
      </c>
      <c r="AI24" s="1">
        <v>0</v>
      </c>
      <c r="AJ24" s="12">
        <v>0</v>
      </c>
      <c r="AK24" s="12">
        <v>0</v>
      </c>
      <c r="AL24" s="12">
        <v>0</v>
      </c>
      <c r="AM24" s="12">
        <v>0</v>
      </c>
    </row>
    <row r="25" spans="1:39" s="11" customFormat="1" ht="14.25" customHeight="1">
      <c r="A25" s="31" t="s">
        <v>38</v>
      </c>
      <c r="B25" s="3">
        <f t="shared" si="0"/>
        <v>32253</v>
      </c>
      <c r="C25" s="1">
        <f t="shared" si="1"/>
        <v>58186255.560000002</v>
      </c>
      <c r="D25" s="1">
        <f t="shared" si="8"/>
        <v>19911</v>
      </c>
      <c r="E25" s="1">
        <f t="shared" si="2"/>
        <v>39303812.740000002</v>
      </c>
      <c r="F25" s="1">
        <v>17799</v>
      </c>
      <c r="G25" s="1">
        <v>10475467.74</v>
      </c>
      <c r="H25" s="1">
        <f t="shared" si="3"/>
        <v>1583</v>
      </c>
      <c r="I25" s="1">
        <f t="shared" si="3"/>
        <v>12584503</v>
      </c>
      <c r="J25" s="1">
        <v>1583</v>
      </c>
      <c r="K25" s="1">
        <v>12584503</v>
      </c>
      <c r="L25" s="1">
        <v>0</v>
      </c>
      <c r="M25" s="1">
        <v>0</v>
      </c>
      <c r="N25" s="1">
        <v>0</v>
      </c>
      <c r="O25" s="1">
        <v>0</v>
      </c>
      <c r="P25" s="1">
        <f t="shared" si="9"/>
        <v>504</v>
      </c>
      <c r="Q25" s="1">
        <f t="shared" si="4"/>
        <v>15922920</v>
      </c>
      <c r="R25" s="1">
        <v>504</v>
      </c>
      <c r="S25" s="1">
        <v>15922920</v>
      </c>
      <c r="T25" s="1">
        <v>0</v>
      </c>
      <c r="U25" s="1">
        <v>0</v>
      </c>
      <c r="V25" s="1">
        <v>25</v>
      </c>
      <c r="W25" s="1">
        <v>320922</v>
      </c>
      <c r="X25" s="1">
        <f t="shared" si="5"/>
        <v>12342</v>
      </c>
      <c r="Y25" s="1">
        <f t="shared" si="5"/>
        <v>18882442.82</v>
      </c>
      <c r="Z25" s="1">
        <f t="shared" si="6"/>
        <v>12342</v>
      </c>
      <c r="AA25" s="1">
        <f t="shared" si="6"/>
        <v>18882442.82</v>
      </c>
      <c r="AB25" s="1">
        <v>12342</v>
      </c>
      <c r="AC25" s="1">
        <v>18882442.82</v>
      </c>
      <c r="AD25" s="1">
        <v>0</v>
      </c>
      <c r="AE25" s="1">
        <v>0</v>
      </c>
      <c r="AF25" s="1">
        <f t="shared" si="7"/>
        <v>0</v>
      </c>
      <c r="AG25" s="1">
        <f t="shared" si="7"/>
        <v>0</v>
      </c>
      <c r="AH25" s="1">
        <v>0</v>
      </c>
      <c r="AI25" s="1">
        <v>0</v>
      </c>
      <c r="AJ25" s="12">
        <v>0</v>
      </c>
      <c r="AK25" s="12">
        <v>0</v>
      </c>
      <c r="AL25" s="12">
        <v>0</v>
      </c>
      <c r="AM25" s="12">
        <v>0</v>
      </c>
    </row>
    <row r="26" spans="1:39" s="11" customFormat="1" ht="14.25" customHeight="1">
      <c r="A26" s="31" t="s">
        <v>39</v>
      </c>
      <c r="B26" s="3">
        <f t="shared" si="0"/>
        <v>31349</v>
      </c>
      <c r="C26" s="1">
        <f t="shared" si="1"/>
        <v>64431975.93</v>
      </c>
      <c r="D26" s="1">
        <f t="shared" si="8"/>
        <v>18672</v>
      </c>
      <c r="E26" s="1">
        <f t="shared" si="2"/>
        <v>44139223.039999999</v>
      </c>
      <c r="F26" s="1">
        <v>16384</v>
      </c>
      <c r="G26" s="1">
        <v>11015530.039999997</v>
      </c>
      <c r="H26" s="1">
        <f t="shared" si="3"/>
        <v>1681</v>
      </c>
      <c r="I26" s="1">
        <f t="shared" si="3"/>
        <v>14002355</v>
      </c>
      <c r="J26" s="1">
        <v>1681</v>
      </c>
      <c r="K26" s="1">
        <v>14002355</v>
      </c>
      <c r="L26" s="1">
        <v>0</v>
      </c>
      <c r="M26" s="1">
        <v>0</v>
      </c>
      <c r="N26" s="1">
        <v>0</v>
      </c>
      <c r="O26" s="1">
        <v>0</v>
      </c>
      <c r="P26" s="1">
        <f t="shared" si="9"/>
        <v>548</v>
      </c>
      <c r="Q26" s="1">
        <f t="shared" si="4"/>
        <v>18771240</v>
      </c>
      <c r="R26" s="1">
        <v>548</v>
      </c>
      <c r="S26" s="1">
        <v>18771240</v>
      </c>
      <c r="T26" s="1">
        <v>0</v>
      </c>
      <c r="U26" s="1">
        <v>0</v>
      </c>
      <c r="V26" s="1">
        <v>59</v>
      </c>
      <c r="W26" s="1">
        <v>350098</v>
      </c>
      <c r="X26" s="1">
        <f t="shared" si="5"/>
        <v>12677</v>
      </c>
      <c r="Y26" s="1">
        <f t="shared" si="5"/>
        <v>20292752.890000001</v>
      </c>
      <c r="Z26" s="1">
        <f t="shared" si="6"/>
        <v>12677</v>
      </c>
      <c r="AA26" s="1">
        <f t="shared" si="6"/>
        <v>20292752.890000001</v>
      </c>
      <c r="AB26" s="1">
        <v>12677</v>
      </c>
      <c r="AC26" s="1">
        <v>20292752.890000001</v>
      </c>
      <c r="AD26" s="1">
        <v>0</v>
      </c>
      <c r="AE26" s="1">
        <v>0</v>
      </c>
      <c r="AF26" s="1">
        <f t="shared" si="7"/>
        <v>0</v>
      </c>
      <c r="AG26" s="1">
        <f t="shared" si="7"/>
        <v>0</v>
      </c>
      <c r="AH26" s="1">
        <v>0</v>
      </c>
      <c r="AI26" s="1">
        <v>0</v>
      </c>
      <c r="AJ26" s="12">
        <v>0</v>
      </c>
      <c r="AK26" s="12">
        <v>0</v>
      </c>
      <c r="AL26" s="12">
        <v>0</v>
      </c>
      <c r="AM26" s="12">
        <v>0</v>
      </c>
    </row>
    <row r="27" spans="1:39" s="11" customFormat="1" ht="14.25" customHeight="1">
      <c r="A27" s="31" t="s">
        <v>40</v>
      </c>
      <c r="B27" s="3">
        <f t="shared" si="0"/>
        <v>30800</v>
      </c>
      <c r="C27" s="1">
        <f t="shared" si="1"/>
        <v>77043575.909999996</v>
      </c>
      <c r="D27" s="1">
        <f t="shared" si="8"/>
        <v>17724</v>
      </c>
      <c r="E27" s="1">
        <f t="shared" si="2"/>
        <v>54179761.43</v>
      </c>
      <c r="F27" s="1">
        <v>15314</v>
      </c>
      <c r="G27" s="1">
        <v>12793177.83</v>
      </c>
      <c r="H27" s="1">
        <f t="shared" si="3"/>
        <v>1821</v>
      </c>
      <c r="I27" s="1">
        <f t="shared" si="3"/>
        <v>19214709.600000001</v>
      </c>
      <c r="J27" s="1">
        <v>1821</v>
      </c>
      <c r="K27" s="1">
        <v>19214709.600000001</v>
      </c>
      <c r="L27" s="1">
        <v>0</v>
      </c>
      <c r="M27" s="1">
        <v>0</v>
      </c>
      <c r="N27" s="1">
        <v>0</v>
      </c>
      <c r="O27" s="1">
        <v>0</v>
      </c>
      <c r="P27" s="1">
        <f t="shared" si="9"/>
        <v>527</v>
      </c>
      <c r="Q27" s="1">
        <f t="shared" si="4"/>
        <v>21752336</v>
      </c>
      <c r="R27" s="1">
        <v>527</v>
      </c>
      <c r="S27" s="1">
        <v>21752336</v>
      </c>
      <c r="T27" s="1">
        <v>0</v>
      </c>
      <c r="U27" s="1">
        <v>0</v>
      </c>
      <c r="V27" s="1">
        <v>62</v>
      </c>
      <c r="W27" s="1">
        <v>419538</v>
      </c>
      <c r="X27" s="1">
        <f t="shared" si="5"/>
        <v>13076</v>
      </c>
      <c r="Y27" s="1">
        <f t="shared" si="5"/>
        <v>22863814.48</v>
      </c>
      <c r="Z27" s="1">
        <f t="shared" si="6"/>
        <v>13076</v>
      </c>
      <c r="AA27" s="1">
        <f t="shared" si="6"/>
        <v>22863814.48</v>
      </c>
      <c r="AB27" s="1">
        <v>13076</v>
      </c>
      <c r="AC27" s="1">
        <v>22863814.48</v>
      </c>
      <c r="AD27" s="1">
        <v>0</v>
      </c>
      <c r="AE27" s="1">
        <v>0</v>
      </c>
      <c r="AF27" s="1">
        <f t="shared" si="7"/>
        <v>0</v>
      </c>
      <c r="AG27" s="1">
        <f t="shared" si="7"/>
        <v>0</v>
      </c>
      <c r="AH27" s="1">
        <v>0</v>
      </c>
      <c r="AI27" s="1">
        <v>0</v>
      </c>
      <c r="AJ27" s="12">
        <v>0</v>
      </c>
      <c r="AK27" s="12">
        <v>0</v>
      </c>
      <c r="AL27" s="12">
        <v>0</v>
      </c>
      <c r="AM27" s="12">
        <v>0</v>
      </c>
    </row>
    <row r="28" spans="1:39" s="11" customFormat="1" ht="14.25" customHeight="1">
      <c r="A28" s="31" t="s">
        <v>41</v>
      </c>
      <c r="B28" s="3">
        <f t="shared" si="0"/>
        <v>32171</v>
      </c>
      <c r="C28" s="1">
        <f t="shared" si="1"/>
        <v>86103680.400000006</v>
      </c>
      <c r="D28" s="1">
        <f t="shared" si="8"/>
        <v>17376</v>
      </c>
      <c r="E28" s="1">
        <f t="shared" si="2"/>
        <v>59626378.700000003</v>
      </c>
      <c r="F28" s="1">
        <v>14927</v>
      </c>
      <c r="G28" s="1">
        <v>14509445.700000001</v>
      </c>
      <c r="H28" s="1">
        <f t="shared" si="3"/>
        <v>1853</v>
      </c>
      <c r="I28" s="1">
        <f t="shared" si="3"/>
        <v>21195312</v>
      </c>
      <c r="J28" s="1">
        <v>1853</v>
      </c>
      <c r="K28" s="1">
        <v>21195312</v>
      </c>
      <c r="L28" s="1">
        <v>0</v>
      </c>
      <c r="M28" s="1">
        <v>0</v>
      </c>
      <c r="N28" s="1">
        <v>0</v>
      </c>
      <c r="O28" s="1">
        <v>0</v>
      </c>
      <c r="P28" s="1">
        <f t="shared" si="9"/>
        <v>558</v>
      </c>
      <c r="Q28" s="1">
        <f t="shared" si="4"/>
        <v>23403320</v>
      </c>
      <c r="R28" s="1">
        <v>558</v>
      </c>
      <c r="S28" s="1">
        <v>23403320</v>
      </c>
      <c r="T28" s="1">
        <v>0</v>
      </c>
      <c r="U28" s="1">
        <v>0</v>
      </c>
      <c r="V28" s="1">
        <v>38</v>
      </c>
      <c r="W28" s="1">
        <v>518301</v>
      </c>
      <c r="X28" s="1">
        <f t="shared" si="5"/>
        <v>14795</v>
      </c>
      <c r="Y28" s="1">
        <f t="shared" si="5"/>
        <v>26477301.699999999</v>
      </c>
      <c r="Z28" s="1">
        <f>AB28</f>
        <v>14795</v>
      </c>
      <c r="AA28" s="1">
        <f t="shared" ref="AA28:AA37" si="12">AC28</f>
        <v>26477301.699999999</v>
      </c>
      <c r="AB28" s="1">
        <v>14795</v>
      </c>
      <c r="AC28" s="1">
        <v>26477301.699999999</v>
      </c>
      <c r="AD28" s="1" t="s">
        <v>99</v>
      </c>
      <c r="AE28" s="1" t="s">
        <v>99</v>
      </c>
      <c r="AF28" s="1">
        <f t="shared" si="7"/>
        <v>0</v>
      </c>
      <c r="AG28" s="1">
        <f t="shared" si="7"/>
        <v>0</v>
      </c>
      <c r="AH28" s="1">
        <v>0</v>
      </c>
      <c r="AI28" s="1">
        <v>0</v>
      </c>
      <c r="AJ28" s="12">
        <v>0</v>
      </c>
      <c r="AK28" s="12">
        <v>0</v>
      </c>
      <c r="AL28" s="12">
        <v>0</v>
      </c>
      <c r="AM28" s="12">
        <v>0</v>
      </c>
    </row>
    <row r="29" spans="1:39" s="11" customFormat="1" ht="14.25" customHeight="1">
      <c r="A29" s="31" t="s">
        <v>42</v>
      </c>
      <c r="B29" s="13">
        <f t="shared" si="0"/>
        <v>32105</v>
      </c>
      <c r="C29" s="2">
        <f t="shared" si="1"/>
        <v>110839883.84999999</v>
      </c>
      <c r="D29" s="2">
        <f t="shared" si="8"/>
        <v>17420</v>
      </c>
      <c r="E29" s="2">
        <f t="shared" si="2"/>
        <v>79218563.700000003</v>
      </c>
      <c r="F29" s="2">
        <v>14554</v>
      </c>
      <c r="G29" s="2">
        <v>18204231.000000004</v>
      </c>
      <c r="H29" s="2">
        <f t="shared" si="3"/>
        <v>2202</v>
      </c>
      <c r="I29" s="2">
        <f t="shared" si="3"/>
        <v>30494740.100000001</v>
      </c>
      <c r="J29" s="2">
        <v>2202</v>
      </c>
      <c r="K29" s="2">
        <v>30494740.100000001</v>
      </c>
      <c r="L29" s="2">
        <v>0</v>
      </c>
      <c r="M29" s="2">
        <v>0</v>
      </c>
      <c r="N29" s="2">
        <v>0</v>
      </c>
      <c r="O29" s="2">
        <v>0</v>
      </c>
      <c r="P29" s="2">
        <f t="shared" si="9"/>
        <v>618</v>
      </c>
      <c r="Q29" s="2">
        <f t="shared" si="4"/>
        <v>29979460</v>
      </c>
      <c r="R29" s="2">
        <v>618</v>
      </c>
      <c r="S29" s="2">
        <v>29979460</v>
      </c>
      <c r="T29" s="2">
        <v>0</v>
      </c>
      <c r="U29" s="2">
        <v>0</v>
      </c>
      <c r="V29" s="2">
        <v>46</v>
      </c>
      <c r="W29" s="2">
        <v>540132.6</v>
      </c>
      <c r="X29" s="2">
        <f t="shared" si="5"/>
        <v>14685</v>
      </c>
      <c r="Y29" s="2">
        <f t="shared" si="5"/>
        <v>31621320.149999999</v>
      </c>
      <c r="Z29" s="2">
        <f t="shared" ref="Z29:Z37" si="13">AB29</f>
        <v>14685</v>
      </c>
      <c r="AA29" s="2">
        <f t="shared" si="12"/>
        <v>31621320.149999999</v>
      </c>
      <c r="AB29" s="2">
        <v>14685</v>
      </c>
      <c r="AC29" s="2">
        <v>31621320.149999999</v>
      </c>
      <c r="AD29" s="2" t="s">
        <v>99</v>
      </c>
      <c r="AE29" s="2" t="s">
        <v>99</v>
      </c>
      <c r="AF29" s="2">
        <f t="shared" si="7"/>
        <v>0</v>
      </c>
      <c r="AG29" s="2">
        <f t="shared" si="7"/>
        <v>0</v>
      </c>
      <c r="AH29" s="2">
        <v>0</v>
      </c>
      <c r="AI29" s="2">
        <v>0</v>
      </c>
      <c r="AJ29" s="14">
        <v>0</v>
      </c>
      <c r="AK29" s="14">
        <v>0</v>
      </c>
      <c r="AL29" s="14">
        <v>0</v>
      </c>
      <c r="AM29" s="14">
        <v>0</v>
      </c>
    </row>
    <row r="30" spans="1:39" s="11" customFormat="1" ht="14.25" customHeight="1">
      <c r="A30" s="34" t="s">
        <v>43</v>
      </c>
      <c r="B30" s="3">
        <f t="shared" si="0"/>
        <v>34842</v>
      </c>
      <c r="C30" s="1">
        <f t="shared" si="1"/>
        <v>130730712.09999999</v>
      </c>
      <c r="D30" s="1">
        <f t="shared" si="8"/>
        <v>19101</v>
      </c>
      <c r="E30" s="1">
        <f t="shared" si="2"/>
        <v>92369083.799999997</v>
      </c>
      <c r="F30" s="1">
        <v>15982</v>
      </c>
      <c r="G30" s="1">
        <v>21276944.599999998</v>
      </c>
      <c r="H30" s="1">
        <f t="shared" si="3"/>
        <v>2368</v>
      </c>
      <c r="I30" s="1">
        <f t="shared" si="3"/>
        <v>34515923.200000003</v>
      </c>
      <c r="J30" s="1">
        <v>2368</v>
      </c>
      <c r="K30" s="1">
        <v>34515923.200000003</v>
      </c>
      <c r="L30" s="1">
        <v>0</v>
      </c>
      <c r="M30" s="1">
        <v>0</v>
      </c>
      <c r="N30" s="1">
        <v>0</v>
      </c>
      <c r="O30" s="1">
        <v>0</v>
      </c>
      <c r="P30" s="1">
        <f t="shared" si="9"/>
        <v>683</v>
      </c>
      <c r="Q30" s="1">
        <f t="shared" si="4"/>
        <v>35664480</v>
      </c>
      <c r="R30" s="1">
        <v>683</v>
      </c>
      <c r="S30" s="1">
        <v>35664480</v>
      </c>
      <c r="T30" s="1">
        <v>0</v>
      </c>
      <c r="U30" s="1">
        <v>0</v>
      </c>
      <c r="V30" s="1">
        <v>68</v>
      </c>
      <c r="W30" s="1">
        <v>911736</v>
      </c>
      <c r="X30" s="1">
        <f t="shared" si="5"/>
        <v>15741</v>
      </c>
      <c r="Y30" s="1">
        <f t="shared" si="5"/>
        <v>38361628.299999997</v>
      </c>
      <c r="Z30" s="1">
        <f t="shared" si="13"/>
        <v>15741</v>
      </c>
      <c r="AA30" s="1">
        <f t="shared" si="12"/>
        <v>38361628.299999997</v>
      </c>
      <c r="AB30" s="1">
        <v>15741</v>
      </c>
      <c r="AC30" s="1">
        <v>38361628.299999997</v>
      </c>
      <c r="AD30" s="26" t="s">
        <v>99</v>
      </c>
      <c r="AE30" s="26" t="s">
        <v>99</v>
      </c>
      <c r="AF30" s="1">
        <f t="shared" si="7"/>
        <v>0</v>
      </c>
      <c r="AG30" s="1">
        <f t="shared" si="7"/>
        <v>0</v>
      </c>
      <c r="AH30" s="1">
        <v>0</v>
      </c>
      <c r="AI30" s="1">
        <v>0</v>
      </c>
      <c r="AJ30" s="12">
        <v>0</v>
      </c>
      <c r="AK30" s="12">
        <v>0</v>
      </c>
      <c r="AL30" s="12">
        <v>0</v>
      </c>
      <c r="AM30" s="12">
        <v>0</v>
      </c>
    </row>
    <row r="31" spans="1:39" s="11" customFormat="1" ht="14.25" customHeight="1">
      <c r="A31" s="31" t="s">
        <v>44</v>
      </c>
      <c r="B31" s="3">
        <f t="shared" si="0"/>
        <v>34617</v>
      </c>
      <c r="C31" s="1">
        <f t="shared" si="1"/>
        <v>149971709.89999998</v>
      </c>
      <c r="D31" s="1">
        <f t="shared" si="8"/>
        <v>17438</v>
      </c>
      <c r="E31" s="1">
        <f t="shared" si="2"/>
        <v>105521137.79999998</v>
      </c>
      <c r="F31" s="1">
        <v>14057</v>
      </c>
      <c r="G31" s="1">
        <v>23421487.199999996</v>
      </c>
      <c r="H31" s="1">
        <f t="shared" si="3"/>
        <v>2694</v>
      </c>
      <c r="I31" s="1">
        <f t="shared" si="3"/>
        <v>45681919</v>
      </c>
      <c r="J31" s="1">
        <v>2694</v>
      </c>
      <c r="K31" s="1">
        <v>45681919</v>
      </c>
      <c r="L31" s="1">
        <v>0</v>
      </c>
      <c r="M31" s="1">
        <v>0</v>
      </c>
      <c r="N31" s="1">
        <v>0</v>
      </c>
      <c r="O31" s="1">
        <v>0</v>
      </c>
      <c r="P31" s="1">
        <f t="shared" si="9"/>
        <v>628</v>
      </c>
      <c r="Q31" s="1">
        <f t="shared" si="4"/>
        <v>35180714</v>
      </c>
      <c r="R31" s="1">
        <v>628</v>
      </c>
      <c r="S31" s="1">
        <v>35180714</v>
      </c>
      <c r="T31" s="1">
        <v>0</v>
      </c>
      <c r="U31" s="1">
        <v>0</v>
      </c>
      <c r="V31" s="1">
        <v>59</v>
      </c>
      <c r="W31" s="1">
        <v>1237017.6000000001</v>
      </c>
      <c r="X31" s="1">
        <f t="shared" si="5"/>
        <v>17179</v>
      </c>
      <c r="Y31" s="1">
        <f t="shared" si="5"/>
        <v>44450572.100000001</v>
      </c>
      <c r="Z31" s="1">
        <f t="shared" si="13"/>
        <v>17179</v>
      </c>
      <c r="AA31" s="1">
        <f t="shared" si="12"/>
        <v>44450572.100000001</v>
      </c>
      <c r="AB31" s="1">
        <v>17179</v>
      </c>
      <c r="AC31" s="1">
        <v>44450572.100000001</v>
      </c>
      <c r="AD31" s="1" t="s">
        <v>99</v>
      </c>
      <c r="AE31" s="1" t="s">
        <v>99</v>
      </c>
      <c r="AF31" s="1">
        <f t="shared" si="7"/>
        <v>0</v>
      </c>
      <c r="AG31" s="1">
        <f t="shared" si="7"/>
        <v>0</v>
      </c>
      <c r="AH31" s="1">
        <v>0</v>
      </c>
      <c r="AI31" s="1">
        <v>0</v>
      </c>
      <c r="AJ31" s="12">
        <v>0</v>
      </c>
      <c r="AK31" s="12">
        <v>0</v>
      </c>
      <c r="AL31" s="12">
        <v>0</v>
      </c>
      <c r="AM31" s="12">
        <v>0</v>
      </c>
    </row>
    <row r="32" spans="1:39" s="11" customFormat="1" ht="14.25" customHeight="1">
      <c r="A32" s="31" t="s">
        <v>45</v>
      </c>
      <c r="B32" s="3">
        <f t="shared" si="0"/>
        <v>34536</v>
      </c>
      <c r="C32" s="1">
        <f t="shared" si="1"/>
        <v>189661725.69999999</v>
      </c>
      <c r="D32" s="1">
        <f t="shared" si="8"/>
        <v>15378</v>
      </c>
      <c r="E32" s="1">
        <f t="shared" si="2"/>
        <v>122501404.90000001</v>
      </c>
      <c r="F32" s="1">
        <v>11832</v>
      </c>
      <c r="G32" s="1">
        <v>22056778.400000006</v>
      </c>
      <c r="H32" s="1">
        <f t="shared" si="3"/>
        <v>2800</v>
      </c>
      <c r="I32" s="1">
        <f t="shared" si="3"/>
        <v>55975500.5</v>
      </c>
      <c r="J32" s="1">
        <v>2800</v>
      </c>
      <c r="K32" s="1">
        <v>55975500.5</v>
      </c>
      <c r="L32" s="1">
        <v>0</v>
      </c>
      <c r="M32" s="1">
        <v>0</v>
      </c>
      <c r="N32" s="1">
        <v>0</v>
      </c>
      <c r="O32" s="1">
        <v>0</v>
      </c>
      <c r="P32" s="1">
        <f t="shared" si="9"/>
        <v>676</v>
      </c>
      <c r="Q32" s="1">
        <f t="shared" si="4"/>
        <v>43007400</v>
      </c>
      <c r="R32" s="1">
        <v>676</v>
      </c>
      <c r="S32" s="1">
        <v>43007400</v>
      </c>
      <c r="T32" s="1">
        <v>0</v>
      </c>
      <c r="U32" s="1">
        <v>0</v>
      </c>
      <c r="V32" s="1">
        <v>70</v>
      </c>
      <c r="W32" s="1">
        <v>1461726</v>
      </c>
      <c r="X32" s="1">
        <f t="shared" si="5"/>
        <v>19158</v>
      </c>
      <c r="Y32" s="1">
        <f t="shared" si="5"/>
        <v>67160320.799999997</v>
      </c>
      <c r="Z32" s="1">
        <f t="shared" si="13"/>
        <v>19158</v>
      </c>
      <c r="AA32" s="1">
        <f t="shared" si="12"/>
        <v>67160320.799999997</v>
      </c>
      <c r="AB32" s="1">
        <v>19158</v>
      </c>
      <c r="AC32" s="1">
        <v>67160320.799999997</v>
      </c>
      <c r="AD32" s="1" t="s">
        <v>99</v>
      </c>
      <c r="AE32" s="1" t="s">
        <v>99</v>
      </c>
      <c r="AF32" s="1">
        <f t="shared" si="7"/>
        <v>0</v>
      </c>
      <c r="AG32" s="1">
        <f t="shared" si="7"/>
        <v>0</v>
      </c>
      <c r="AH32" s="1">
        <v>0</v>
      </c>
      <c r="AI32" s="1">
        <v>0</v>
      </c>
      <c r="AJ32" s="12">
        <v>0</v>
      </c>
      <c r="AK32" s="12">
        <v>0</v>
      </c>
      <c r="AL32" s="12">
        <v>0</v>
      </c>
      <c r="AM32" s="12">
        <v>0</v>
      </c>
    </row>
    <row r="33" spans="1:39" s="11" customFormat="1" ht="14.25" customHeight="1">
      <c r="A33" s="31" t="s">
        <v>46</v>
      </c>
      <c r="B33" s="3">
        <f t="shared" si="0"/>
        <v>32041</v>
      </c>
      <c r="C33" s="1">
        <f t="shared" si="1"/>
        <v>225101557.5</v>
      </c>
      <c r="D33" s="1">
        <f t="shared" si="8"/>
        <v>15133</v>
      </c>
      <c r="E33" s="1">
        <f t="shared" si="2"/>
        <v>151027077.19999999</v>
      </c>
      <c r="F33" s="1">
        <v>11755</v>
      </c>
      <c r="G33" s="1">
        <v>25223081.499999996</v>
      </c>
      <c r="H33" s="1">
        <f t="shared" si="3"/>
        <v>2590</v>
      </c>
      <c r="I33" s="1">
        <f t="shared" si="3"/>
        <v>65787276.200000003</v>
      </c>
      <c r="J33" s="1">
        <v>2590</v>
      </c>
      <c r="K33" s="1">
        <v>65787276.200000003</v>
      </c>
      <c r="L33" s="1">
        <v>0</v>
      </c>
      <c r="M33" s="1">
        <v>0</v>
      </c>
      <c r="N33" s="1">
        <v>0</v>
      </c>
      <c r="O33" s="1">
        <v>0</v>
      </c>
      <c r="P33" s="1">
        <f t="shared" si="9"/>
        <v>711</v>
      </c>
      <c r="Q33" s="1">
        <f t="shared" si="4"/>
        <v>58403930</v>
      </c>
      <c r="R33" s="1">
        <v>711</v>
      </c>
      <c r="S33" s="1">
        <v>58403930</v>
      </c>
      <c r="T33" s="1">
        <v>0</v>
      </c>
      <c r="U33" s="1">
        <v>0</v>
      </c>
      <c r="V33" s="1">
        <v>77</v>
      </c>
      <c r="W33" s="1">
        <v>1612789.5</v>
      </c>
      <c r="X33" s="1">
        <f t="shared" si="5"/>
        <v>16908</v>
      </c>
      <c r="Y33" s="1">
        <f t="shared" si="5"/>
        <v>74074480.299999997</v>
      </c>
      <c r="Z33" s="1">
        <f t="shared" si="13"/>
        <v>16908</v>
      </c>
      <c r="AA33" s="1">
        <f t="shared" si="12"/>
        <v>74074480.299999997</v>
      </c>
      <c r="AB33" s="1">
        <v>16908</v>
      </c>
      <c r="AC33" s="1">
        <v>74074480.299999997</v>
      </c>
      <c r="AD33" s="1" t="s">
        <v>99</v>
      </c>
      <c r="AE33" s="1" t="s">
        <v>99</v>
      </c>
      <c r="AF33" s="1">
        <f t="shared" si="7"/>
        <v>0</v>
      </c>
      <c r="AG33" s="1">
        <f t="shared" si="7"/>
        <v>0</v>
      </c>
      <c r="AH33" s="1">
        <v>0</v>
      </c>
      <c r="AI33" s="1">
        <v>0</v>
      </c>
      <c r="AJ33" s="12">
        <v>0</v>
      </c>
      <c r="AK33" s="12">
        <v>0</v>
      </c>
      <c r="AL33" s="12">
        <v>0</v>
      </c>
      <c r="AM33" s="12">
        <v>0</v>
      </c>
    </row>
    <row r="34" spans="1:39" s="11" customFormat="1" ht="14.25" customHeight="1">
      <c r="A34" s="31" t="s">
        <v>47</v>
      </c>
      <c r="B34" s="3">
        <f t="shared" si="0"/>
        <v>35579</v>
      </c>
      <c r="C34" s="1">
        <f t="shared" si="1"/>
        <v>285092263</v>
      </c>
      <c r="D34" s="1">
        <f t="shared" si="8"/>
        <v>16545</v>
      </c>
      <c r="E34" s="1">
        <f t="shared" si="2"/>
        <v>196909238.40000001</v>
      </c>
      <c r="F34" s="1">
        <v>12679</v>
      </c>
      <c r="G34" s="1">
        <v>34800106.200000003</v>
      </c>
      <c r="H34" s="1">
        <f t="shared" si="3"/>
        <v>3060</v>
      </c>
      <c r="I34" s="1">
        <f t="shared" si="3"/>
        <v>85776060.700000003</v>
      </c>
      <c r="J34" s="1">
        <v>3060</v>
      </c>
      <c r="K34" s="1">
        <v>85776060.700000003</v>
      </c>
      <c r="L34" s="1">
        <v>0</v>
      </c>
      <c r="M34" s="1">
        <v>0</v>
      </c>
      <c r="N34" s="1">
        <v>0</v>
      </c>
      <c r="O34" s="1">
        <v>0</v>
      </c>
      <c r="P34" s="1">
        <f t="shared" si="9"/>
        <v>734</v>
      </c>
      <c r="Q34" s="1">
        <f t="shared" si="4"/>
        <v>74142320</v>
      </c>
      <c r="R34" s="1">
        <v>734</v>
      </c>
      <c r="S34" s="1">
        <v>74142320</v>
      </c>
      <c r="T34" s="1">
        <v>0</v>
      </c>
      <c r="U34" s="1">
        <v>0</v>
      </c>
      <c r="V34" s="1">
        <v>72</v>
      </c>
      <c r="W34" s="1">
        <v>2190751.5</v>
      </c>
      <c r="X34" s="1">
        <f t="shared" si="5"/>
        <v>19034</v>
      </c>
      <c r="Y34" s="1">
        <f t="shared" si="5"/>
        <v>88183024.599999994</v>
      </c>
      <c r="Z34" s="1">
        <f t="shared" si="13"/>
        <v>19034</v>
      </c>
      <c r="AA34" s="1">
        <f t="shared" si="12"/>
        <v>88183024.599999994</v>
      </c>
      <c r="AB34" s="1">
        <v>19034</v>
      </c>
      <c r="AC34" s="1">
        <v>88183024.599999994</v>
      </c>
      <c r="AD34" s="1" t="s">
        <v>99</v>
      </c>
      <c r="AE34" s="1" t="s">
        <v>99</v>
      </c>
      <c r="AF34" s="1">
        <f t="shared" si="7"/>
        <v>0</v>
      </c>
      <c r="AG34" s="1">
        <f t="shared" si="7"/>
        <v>0</v>
      </c>
      <c r="AH34" s="1">
        <v>0</v>
      </c>
      <c r="AI34" s="1">
        <v>0</v>
      </c>
      <c r="AJ34" s="12">
        <v>0</v>
      </c>
      <c r="AK34" s="12">
        <v>0</v>
      </c>
      <c r="AL34" s="12">
        <v>0</v>
      </c>
      <c r="AM34" s="12">
        <v>0</v>
      </c>
    </row>
    <row r="35" spans="1:39" s="15" customFormat="1" ht="14.25" customHeight="1">
      <c r="A35" s="31" t="s">
        <v>48</v>
      </c>
      <c r="B35" s="3">
        <f t="shared" si="0"/>
        <v>38380</v>
      </c>
      <c r="C35" s="1">
        <f t="shared" si="1"/>
        <v>332467544</v>
      </c>
      <c r="D35" s="1">
        <f t="shared" si="8"/>
        <v>17775</v>
      </c>
      <c r="E35" s="1">
        <f t="shared" si="2"/>
        <v>233909053.30000001</v>
      </c>
      <c r="F35" s="1">
        <v>13592</v>
      </c>
      <c r="G35" s="1">
        <v>45091128.5</v>
      </c>
      <c r="H35" s="1">
        <f t="shared" si="3"/>
        <v>3297</v>
      </c>
      <c r="I35" s="1">
        <f t="shared" si="3"/>
        <v>90236126.799999997</v>
      </c>
      <c r="J35" s="1">
        <v>3297</v>
      </c>
      <c r="K35" s="1">
        <v>90236126.799999997</v>
      </c>
      <c r="L35" s="1">
        <v>0</v>
      </c>
      <c r="M35" s="1">
        <v>0</v>
      </c>
      <c r="N35" s="1">
        <v>0</v>
      </c>
      <c r="O35" s="1">
        <v>0</v>
      </c>
      <c r="P35" s="1">
        <f t="shared" si="9"/>
        <v>830</v>
      </c>
      <c r="Q35" s="1">
        <f t="shared" si="4"/>
        <v>96674620</v>
      </c>
      <c r="R35" s="1">
        <v>830</v>
      </c>
      <c r="S35" s="1">
        <v>96674620</v>
      </c>
      <c r="T35" s="1">
        <v>0</v>
      </c>
      <c r="U35" s="1">
        <v>0</v>
      </c>
      <c r="V35" s="1">
        <v>56</v>
      </c>
      <c r="W35" s="1">
        <v>1907178</v>
      </c>
      <c r="X35" s="1">
        <f t="shared" si="5"/>
        <v>20605</v>
      </c>
      <c r="Y35" s="1">
        <f t="shared" si="5"/>
        <v>98558490.700000003</v>
      </c>
      <c r="Z35" s="1">
        <f t="shared" si="13"/>
        <v>20605</v>
      </c>
      <c r="AA35" s="1">
        <f t="shared" si="12"/>
        <v>98558490.700000003</v>
      </c>
      <c r="AB35" s="1">
        <v>20605</v>
      </c>
      <c r="AC35" s="1">
        <v>98558490.700000003</v>
      </c>
      <c r="AD35" s="1" t="s">
        <v>99</v>
      </c>
      <c r="AE35" s="1" t="s">
        <v>99</v>
      </c>
      <c r="AF35" s="1">
        <f t="shared" si="7"/>
        <v>0</v>
      </c>
      <c r="AG35" s="1">
        <f t="shared" si="7"/>
        <v>0</v>
      </c>
      <c r="AH35" s="1">
        <v>0</v>
      </c>
      <c r="AI35" s="1">
        <v>0</v>
      </c>
      <c r="AJ35" s="12">
        <v>0</v>
      </c>
      <c r="AK35" s="12">
        <v>0</v>
      </c>
      <c r="AL35" s="12">
        <v>0</v>
      </c>
      <c r="AM35" s="12">
        <v>0</v>
      </c>
    </row>
    <row r="36" spans="1:39" s="15" customFormat="1" ht="14.25" customHeight="1">
      <c r="A36" s="31" t="s">
        <v>49</v>
      </c>
      <c r="B36" s="3">
        <f t="shared" si="0"/>
        <v>40978</v>
      </c>
      <c r="C36" s="1">
        <f t="shared" si="1"/>
        <v>419670916.5</v>
      </c>
      <c r="D36" s="1">
        <f t="shared" si="8"/>
        <v>18067</v>
      </c>
      <c r="E36" s="1">
        <f t="shared" si="2"/>
        <v>280127769</v>
      </c>
      <c r="F36" s="1">
        <v>13562</v>
      </c>
      <c r="G36" s="1">
        <v>51934920</v>
      </c>
      <c r="H36" s="1">
        <f t="shared" si="3"/>
        <v>3572</v>
      </c>
      <c r="I36" s="1">
        <f t="shared" si="3"/>
        <v>113547567</v>
      </c>
      <c r="J36" s="1">
        <v>3572</v>
      </c>
      <c r="K36" s="1">
        <v>113547567</v>
      </c>
      <c r="L36" s="1">
        <v>0</v>
      </c>
      <c r="M36" s="1">
        <v>0</v>
      </c>
      <c r="N36" s="1">
        <v>0</v>
      </c>
      <c r="O36" s="1">
        <v>0</v>
      </c>
      <c r="P36" s="1">
        <f t="shared" si="9"/>
        <v>877</v>
      </c>
      <c r="Q36" s="1">
        <f t="shared" si="4"/>
        <v>112800600</v>
      </c>
      <c r="R36" s="1">
        <v>877</v>
      </c>
      <c r="S36" s="1">
        <v>112800600</v>
      </c>
      <c r="T36" s="1">
        <v>0</v>
      </c>
      <c r="U36" s="1">
        <v>0</v>
      </c>
      <c r="V36" s="1">
        <v>56</v>
      </c>
      <c r="W36" s="1">
        <v>1844682</v>
      </c>
      <c r="X36" s="1">
        <f t="shared" si="5"/>
        <v>22911</v>
      </c>
      <c r="Y36" s="1">
        <f t="shared" si="5"/>
        <v>139543147.5</v>
      </c>
      <c r="Z36" s="1">
        <f t="shared" si="13"/>
        <v>22911</v>
      </c>
      <c r="AA36" s="1">
        <f t="shared" si="12"/>
        <v>139543147.5</v>
      </c>
      <c r="AB36" s="1">
        <v>22911</v>
      </c>
      <c r="AC36" s="1">
        <v>139543147.5</v>
      </c>
      <c r="AD36" s="1" t="s">
        <v>99</v>
      </c>
      <c r="AE36" s="1" t="s">
        <v>99</v>
      </c>
      <c r="AF36" s="1">
        <f t="shared" si="7"/>
        <v>0</v>
      </c>
      <c r="AG36" s="1">
        <f t="shared" si="7"/>
        <v>0</v>
      </c>
      <c r="AH36" s="1">
        <v>0</v>
      </c>
      <c r="AI36" s="1">
        <v>0</v>
      </c>
      <c r="AJ36" s="12">
        <v>0</v>
      </c>
      <c r="AK36" s="12">
        <v>0</v>
      </c>
      <c r="AL36" s="12">
        <v>0</v>
      </c>
      <c r="AM36" s="12">
        <v>0</v>
      </c>
    </row>
    <row r="37" spans="1:39" s="15" customFormat="1" ht="14.25" customHeight="1">
      <c r="A37" s="31" t="s">
        <v>50</v>
      </c>
      <c r="B37" s="3">
        <f t="shared" si="0"/>
        <v>42108</v>
      </c>
      <c r="C37" s="1">
        <f t="shared" si="1"/>
        <v>523983467.39999998</v>
      </c>
      <c r="D37" s="1">
        <f t="shared" si="8"/>
        <v>18957</v>
      </c>
      <c r="E37" s="1">
        <f t="shared" si="2"/>
        <v>349506560.19999999</v>
      </c>
      <c r="F37" s="1">
        <v>13948</v>
      </c>
      <c r="G37" s="1">
        <v>58455945.199999996</v>
      </c>
      <c r="H37" s="1">
        <f t="shared" si="3"/>
        <v>4025</v>
      </c>
      <c r="I37" s="1">
        <f t="shared" si="3"/>
        <v>150695975</v>
      </c>
      <c r="J37" s="1">
        <v>4025</v>
      </c>
      <c r="K37" s="1">
        <v>150695975</v>
      </c>
      <c r="L37" s="1">
        <v>0</v>
      </c>
      <c r="M37" s="1">
        <v>0</v>
      </c>
      <c r="N37" s="1">
        <v>0</v>
      </c>
      <c r="O37" s="1">
        <v>0</v>
      </c>
      <c r="P37" s="1">
        <f t="shared" si="9"/>
        <v>914</v>
      </c>
      <c r="Q37" s="1">
        <f t="shared" si="4"/>
        <v>138352530</v>
      </c>
      <c r="R37" s="1">
        <v>914</v>
      </c>
      <c r="S37" s="1">
        <v>138352530</v>
      </c>
      <c r="T37" s="1">
        <v>0</v>
      </c>
      <c r="U37" s="1">
        <v>0</v>
      </c>
      <c r="V37" s="1">
        <v>70</v>
      </c>
      <c r="W37" s="1">
        <v>2002110</v>
      </c>
      <c r="X37" s="1">
        <f t="shared" si="5"/>
        <v>23151</v>
      </c>
      <c r="Y37" s="1">
        <f t="shared" si="5"/>
        <v>174476907.19999999</v>
      </c>
      <c r="Z37" s="1">
        <f t="shared" si="13"/>
        <v>23151</v>
      </c>
      <c r="AA37" s="1">
        <f t="shared" si="12"/>
        <v>174476907.19999999</v>
      </c>
      <c r="AB37" s="1">
        <v>23151</v>
      </c>
      <c r="AC37" s="1">
        <v>174476907.19999999</v>
      </c>
      <c r="AD37" s="1" t="s">
        <v>99</v>
      </c>
      <c r="AE37" s="1" t="s">
        <v>99</v>
      </c>
      <c r="AF37" s="1">
        <f t="shared" si="7"/>
        <v>0</v>
      </c>
      <c r="AG37" s="1">
        <f t="shared" si="7"/>
        <v>0</v>
      </c>
      <c r="AH37" s="1">
        <v>0</v>
      </c>
      <c r="AI37" s="1">
        <v>0</v>
      </c>
      <c r="AJ37" s="12">
        <v>0</v>
      </c>
      <c r="AK37" s="12">
        <v>0</v>
      </c>
      <c r="AL37" s="12">
        <v>0</v>
      </c>
      <c r="AM37" s="12">
        <v>0</v>
      </c>
    </row>
    <row r="38" spans="1:39" s="15" customFormat="1" ht="14.25" customHeight="1">
      <c r="A38" s="31" t="s">
        <v>51</v>
      </c>
      <c r="B38" s="3">
        <f t="shared" si="0"/>
        <v>393336</v>
      </c>
      <c r="C38" s="1">
        <f t="shared" si="1"/>
        <v>733932295.79999995</v>
      </c>
      <c r="D38" s="1">
        <f t="shared" si="8"/>
        <v>19808</v>
      </c>
      <c r="E38" s="1">
        <f t="shared" si="2"/>
        <v>445431619</v>
      </c>
      <c r="F38" s="1">
        <v>14451</v>
      </c>
      <c r="G38" s="1">
        <v>66659799</v>
      </c>
      <c r="H38" s="1">
        <f t="shared" si="3"/>
        <v>4185</v>
      </c>
      <c r="I38" s="1">
        <f t="shared" si="3"/>
        <v>170116252</v>
      </c>
      <c r="J38" s="1">
        <v>4185</v>
      </c>
      <c r="K38" s="1">
        <v>170116252</v>
      </c>
      <c r="L38" s="1">
        <v>0</v>
      </c>
      <c r="M38" s="1">
        <v>0</v>
      </c>
      <c r="N38" s="1">
        <v>0</v>
      </c>
      <c r="O38" s="1">
        <v>0</v>
      </c>
      <c r="P38" s="1">
        <f t="shared" si="9"/>
        <v>1093</v>
      </c>
      <c r="Q38" s="1">
        <f t="shared" si="4"/>
        <v>205969625</v>
      </c>
      <c r="R38" s="1">
        <v>1093</v>
      </c>
      <c r="S38" s="1">
        <v>205969625</v>
      </c>
      <c r="T38" s="1">
        <v>0</v>
      </c>
      <c r="U38" s="1">
        <v>0</v>
      </c>
      <c r="V38" s="1">
        <v>79</v>
      </c>
      <c r="W38" s="1">
        <v>2685943</v>
      </c>
      <c r="X38" s="1">
        <f t="shared" si="5"/>
        <v>373528</v>
      </c>
      <c r="Y38" s="1">
        <f t="shared" si="5"/>
        <v>288500676.80000001</v>
      </c>
      <c r="Z38" s="1">
        <f t="shared" si="6"/>
        <v>373528</v>
      </c>
      <c r="AA38" s="1">
        <f t="shared" si="6"/>
        <v>288500676.80000001</v>
      </c>
      <c r="AB38" s="1">
        <v>25112</v>
      </c>
      <c r="AC38" s="1">
        <v>242654937.30000001</v>
      </c>
      <c r="AD38" s="1">
        <v>348416</v>
      </c>
      <c r="AE38" s="1">
        <v>45845739.5</v>
      </c>
      <c r="AF38" s="1">
        <f t="shared" si="7"/>
        <v>0</v>
      </c>
      <c r="AG38" s="1">
        <f t="shared" si="7"/>
        <v>0</v>
      </c>
      <c r="AH38" s="1">
        <v>0</v>
      </c>
      <c r="AI38" s="1">
        <v>0</v>
      </c>
      <c r="AJ38" s="12">
        <v>0</v>
      </c>
      <c r="AK38" s="12">
        <v>0</v>
      </c>
      <c r="AL38" s="12">
        <v>0</v>
      </c>
      <c r="AM38" s="12">
        <v>0</v>
      </c>
    </row>
    <row r="39" spans="1:39" s="11" customFormat="1" ht="14.25" customHeight="1">
      <c r="A39" s="32" t="s">
        <v>52</v>
      </c>
      <c r="B39" s="13">
        <f t="shared" si="0"/>
        <v>334031</v>
      </c>
      <c r="C39" s="2">
        <f t="shared" si="1"/>
        <v>979400645.60000002</v>
      </c>
      <c r="D39" s="2">
        <f t="shared" si="8"/>
        <v>20075</v>
      </c>
      <c r="E39" s="2">
        <f t="shared" si="2"/>
        <v>575949584</v>
      </c>
      <c r="F39" s="2">
        <v>14552</v>
      </c>
      <c r="G39" s="2">
        <v>80820496</v>
      </c>
      <c r="H39" s="2">
        <f t="shared" ref="H39:I70" si="14">J39+L39+N39</f>
        <v>4243</v>
      </c>
      <c r="I39" s="2">
        <f t="shared" si="14"/>
        <v>212757457</v>
      </c>
      <c r="J39" s="2">
        <v>4243</v>
      </c>
      <c r="K39" s="2">
        <v>212757457</v>
      </c>
      <c r="L39" s="2">
        <v>0</v>
      </c>
      <c r="M39" s="2">
        <v>0</v>
      </c>
      <c r="N39" s="2">
        <v>0</v>
      </c>
      <c r="O39" s="2">
        <v>0</v>
      </c>
      <c r="P39" s="2">
        <f t="shared" si="9"/>
        <v>1193</v>
      </c>
      <c r="Q39" s="2">
        <f t="shared" si="4"/>
        <v>278900625</v>
      </c>
      <c r="R39" s="2">
        <v>1193</v>
      </c>
      <c r="S39" s="2">
        <v>278900625</v>
      </c>
      <c r="T39" s="2">
        <v>0</v>
      </c>
      <c r="U39" s="2">
        <v>0</v>
      </c>
      <c r="V39" s="2">
        <v>87</v>
      </c>
      <c r="W39" s="2">
        <v>3471006</v>
      </c>
      <c r="X39" s="2">
        <f t="shared" ref="X39:Y70" si="15">Z39+AF39</f>
        <v>313956</v>
      </c>
      <c r="Y39" s="2">
        <f t="shared" si="15"/>
        <v>403451061.60000002</v>
      </c>
      <c r="Z39" s="2">
        <f t="shared" ref="Z39:AA70" si="16">AB39+AD39</f>
        <v>313956</v>
      </c>
      <c r="AA39" s="2">
        <f t="shared" si="16"/>
        <v>403451061.60000002</v>
      </c>
      <c r="AB39" s="2">
        <v>25484</v>
      </c>
      <c r="AC39" s="2">
        <v>354985650.80000001</v>
      </c>
      <c r="AD39" s="2">
        <v>288472</v>
      </c>
      <c r="AE39" s="2">
        <v>48465410.799999997</v>
      </c>
      <c r="AF39" s="2">
        <f t="shared" ref="AF39:AG70" si="17">AH39+AJ39+AL39</f>
        <v>0</v>
      </c>
      <c r="AG39" s="2">
        <f t="shared" si="17"/>
        <v>0</v>
      </c>
      <c r="AH39" s="2">
        <v>0</v>
      </c>
      <c r="AI39" s="2">
        <v>0</v>
      </c>
      <c r="AJ39" s="14">
        <v>0</v>
      </c>
      <c r="AK39" s="14">
        <v>0</v>
      </c>
      <c r="AL39" s="14">
        <v>0</v>
      </c>
      <c r="AM39" s="14">
        <v>0</v>
      </c>
    </row>
    <row r="40" spans="1:39" s="11" customFormat="1" ht="14.25" customHeight="1">
      <c r="A40" s="31" t="s">
        <v>53</v>
      </c>
      <c r="B40" s="3">
        <f t="shared" ref="B40:B71" si="18">D40+X40</f>
        <v>325453</v>
      </c>
      <c r="C40" s="1">
        <f t="shared" ref="C40:C71" si="19">E40+Y40</f>
        <v>1126626773.5</v>
      </c>
      <c r="D40" s="1">
        <f t="shared" si="8"/>
        <v>21467</v>
      </c>
      <c r="E40" s="1">
        <f t="shared" si="2"/>
        <v>645425907</v>
      </c>
      <c r="F40" s="1">
        <v>16083</v>
      </c>
      <c r="G40" s="1">
        <v>107891344</v>
      </c>
      <c r="H40" s="1">
        <f t="shared" si="14"/>
        <v>4150</v>
      </c>
      <c r="I40" s="1">
        <f t="shared" si="14"/>
        <v>240447265</v>
      </c>
      <c r="J40" s="1">
        <v>4150</v>
      </c>
      <c r="K40" s="1">
        <v>240447265</v>
      </c>
      <c r="L40" s="1">
        <v>0</v>
      </c>
      <c r="M40" s="1">
        <v>0</v>
      </c>
      <c r="N40" s="1">
        <v>0</v>
      </c>
      <c r="O40" s="1">
        <v>0</v>
      </c>
      <c r="P40" s="1">
        <f t="shared" si="9"/>
        <v>1141</v>
      </c>
      <c r="Q40" s="1">
        <f t="shared" si="4"/>
        <v>292322175</v>
      </c>
      <c r="R40" s="1">
        <v>1141</v>
      </c>
      <c r="S40" s="1">
        <v>292322175</v>
      </c>
      <c r="T40" s="1">
        <v>0</v>
      </c>
      <c r="U40" s="1">
        <v>0</v>
      </c>
      <c r="V40" s="1">
        <v>93</v>
      </c>
      <c r="W40" s="1">
        <v>4765123</v>
      </c>
      <c r="X40" s="1">
        <f t="shared" si="15"/>
        <v>303986</v>
      </c>
      <c r="Y40" s="1">
        <f t="shared" si="15"/>
        <v>481200866.5</v>
      </c>
      <c r="Z40" s="1">
        <f t="shared" si="16"/>
        <v>303986</v>
      </c>
      <c r="AA40" s="1">
        <f t="shared" si="16"/>
        <v>481200866.5</v>
      </c>
      <c r="AB40" s="1">
        <v>27172</v>
      </c>
      <c r="AC40" s="1">
        <v>430922761.5</v>
      </c>
      <c r="AD40" s="1">
        <v>276814</v>
      </c>
      <c r="AE40" s="1">
        <v>50278105</v>
      </c>
      <c r="AF40" s="1">
        <f t="shared" si="17"/>
        <v>0</v>
      </c>
      <c r="AG40" s="1">
        <f t="shared" si="17"/>
        <v>0</v>
      </c>
      <c r="AH40" s="1">
        <v>0</v>
      </c>
      <c r="AI40" s="1">
        <v>0</v>
      </c>
      <c r="AJ40" s="12">
        <v>0</v>
      </c>
      <c r="AK40" s="12">
        <v>0</v>
      </c>
      <c r="AL40" s="12">
        <v>0</v>
      </c>
      <c r="AM40" s="12">
        <v>0</v>
      </c>
    </row>
    <row r="41" spans="1:39" s="11" customFormat="1" ht="14.25" customHeight="1">
      <c r="A41" s="31" t="s">
        <v>54</v>
      </c>
      <c r="B41" s="3">
        <f t="shared" si="18"/>
        <v>344727</v>
      </c>
      <c r="C41" s="1">
        <f t="shared" si="19"/>
        <v>1269006222</v>
      </c>
      <c r="D41" s="1">
        <f t="shared" si="8"/>
        <v>23666</v>
      </c>
      <c r="E41" s="1">
        <f t="shared" si="2"/>
        <v>716797543</v>
      </c>
      <c r="F41" s="1">
        <v>17933</v>
      </c>
      <c r="G41" s="1">
        <v>138820589</v>
      </c>
      <c r="H41" s="1">
        <f t="shared" si="14"/>
        <v>4462</v>
      </c>
      <c r="I41" s="1">
        <f t="shared" si="14"/>
        <v>259021758</v>
      </c>
      <c r="J41" s="1">
        <v>4462</v>
      </c>
      <c r="K41" s="1">
        <v>259021758</v>
      </c>
      <c r="L41" s="1">
        <v>0</v>
      </c>
      <c r="M41" s="1">
        <v>0</v>
      </c>
      <c r="N41" s="1">
        <v>0</v>
      </c>
      <c r="O41" s="1">
        <v>0</v>
      </c>
      <c r="P41" s="1">
        <f t="shared" si="9"/>
        <v>1162</v>
      </c>
      <c r="Q41" s="1">
        <f t="shared" si="4"/>
        <v>314816125</v>
      </c>
      <c r="R41" s="1">
        <v>1162</v>
      </c>
      <c r="S41" s="1">
        <v>314816125</v>
      </c>
      <c r="T41" s="1">
        <v>0</v>
      </c>
      <c r="U41" s="1">
        <v>0</v>
      </c>
      <c r="V41" s="1">
        <v>109</v>
      </c>
      <c r="W41" s="1">
        <v>4139071</v>
      </c>
      <c r="X41" s="1">
        <f t="shared" si="15"/>
        <v>321061</v>
      </c>
      <c r="Y41" s="1">
        <f t="shared" si="15"/>
        <v>552208679</v>
      </c>
      <c r="Z41" s="1">
        <f t="shared" si="16"/>
        <v>321061</v>
      </c>
      <c r="AA41" s="1">
        <f t="shared" si="16"/>
        <v>552208679</v>
      </c>
      <c r="AB41" s="1">
        <v>27091</v>
      </c>
      <c r="AC41" s="1">
        <v>495300129</v>
      </c>
      <c r="AD41" s="1">
        <v>293970</v>
      </c>
      <c r="AE41" s="1">
        <v>56908550</v>
      </c>
      <c r="AF41" s="1">
        <f t="shared" si="17"/>
        <v>0</v>
      </c>
      <c r="AG41" s="1">
        <f t="shared" si="17"/>
        <v>0</v>
      </c>
      <c r="AH41" s="1">
        <v>0</v>
      </c>
      <c r="AI41" s="1">
        <v>0</v>
      </c>
      <c r="AJ41" s="12">
        <v>0</v>
      </c>
      <c r="AK41" s="12">
        <v>0</v>
      </c>
      <c r="AL41" s="12">
        <v>0</v>
      </c>
      <c r="AM41" s="12">
        <v>0</v>
      </c>
    </row>
    <row r="42" spans="1:39" s="11" customFormat="1" ht="14.25" customHeight="1">
      <c r="A42" s="31" t="s">
        <v>55</v>
      </c>
      <c r="B42" s="3">
        <f t="shared" si="18"/>
        <v>588677</v>
      </c>
      <c r="C42" s="1">
        <f t="shared" si="19"/>
        <v>1794889703.5</v>
      </c>
      <c r="D42" s="1">
        <f t="shared" si="8"/>
        <v>26734</v>
      </c>
      <c r="E42" s="1">
        <f t="shared" si="2"/>
        <v>1018565028</v>
      </c>
      <c r="F42" s="1">
        <v>19958</v>
      </c>
      <c r="G42" s="1">
        <v>171755760</v>
      </c>
      <c r="H42" s="1">
        <f t="shared" si="14"/>
        <v>5269</v>
      </c>
      <c r="I42" s="1">
        <f t="shared" si="14"/>
        <v>357632203</v>
      </c>
      <c r="J42" s="1">
        <v>5269</v>
      </c>
      <c r="K42" s="1">
        <v>357632203</v>
      </c>
      <c r="L42" s="1">
        <v>0</v>
      </c>
      <c r="M42" s="1">
        <v>0</v>
      </c>
      <c r="N42" s="1">
        <v>0</v>
      </c>
      <c r="O42" s="1">
        <v>0</v>
      </c>
      <c r="P42" s="1">
        <f t="shared" si="9"/>
        <v>1437</v>
      </c>
      <c r="Q42" s="1">
        <f t="shared" si="4"/>
        <v>488419225</v>
      </c>
      <c r="R42" s="1">
        <v>1437</v>
      </c>
      <c r="S42" s="1">
        <v>488419225</v>
      </c>
      <c r="T42" s="1">
        <v>0</v>
      </c>
      <c r="U42" s="1">
        <v>0</v>
      </c>
      <c r="V42" s="1">
        <v>70</v>
      </c>
      <c r="W42" s="1">
        <v>757840</v>
      </c>
      <c r="X42" s="1">
        <f t="shared" si="15"/>
        <v>561943</v>
      </c>
      <c r="Y42" s="1">
        <f t="shared" si="15"/>
        <v>776324675.5</v>
      </c>
      <c r="Z42" s="1">
        <f t="shared" si="16"/>
        <v>561943</v>
      </c>
      <c r="AA42" s="1">
        <f t="shared" si="16"/>
        <v>776324675.5</v>
      </c>
      <c r="AB42" s="1">
        <v>31046</v>
      </c>
      <c r="AC42" s="1">
        <v>644973442</v>
      </c>
      <c r="AD42" s="1">
        <v>530897</v>
      </c>
      <c r="AE42" s="1">
        <v>131351233.5</v>
      </c>
      <c r="AF42" s="1">
        <f t="shared" si="17"/>
        <v>0</v>
      </c>
      <c r="AG42" s="1">
        <f t="shared" si="17"/>
        <v>0</v>
      </c>
      <c r="AH42" s="1">
        <v>0</v>
      </c>
      <c r="AI42" s="1">
        <v>0</v>
      </c>
      <c r="AJ42" s="12">
        <v>0</v>
      </c>
      <c r="AK42" s="12">
        <v>0</v>
      </c>
      <c r="AL42" s="12">
        <v>0</v>
      </c>
      <c r="AM42" s="12">
        <v>0</v>
      </c>
    </row>
    <row r="43" spans="1:39" s="11" customFormat="1" ht="14.25" customHeight="1">
      <c r="A43" s="31" t="s">
        <v>56</v>
      </c>
      <c r="B43" s="3">
        <f t="shared" si="18"/>
        <v>3785818</v>
      </c>
      <c r="C43" s="1">
        <f t="shared" si="19"/>
        <v>3175355571.6999998</v>
      </c>
      <c r="D43" s="1">
        <f t="shared" si="8"/>
        <v>29167</v>
      </c>
      <c r="E43" s="1">
        <f t="shared" si="2"/>
        <v>1087257835</v>
      </c>
      <c r="F43" s="1">
        <v>22570</v>
      </c>
      <c r="G43" s="1">
        <v>226008296</v>
      </c>
      <c r="H43" s="1">
        <f t="shared" si="14"/>
        <v>5256</v>
      </c>
      <c r="I43" s="1">
        <f t="shared" si="14"/>
        <v>420395025</v>
      </c>
      <c r="J43" s="1">
        <v>5256</v>
      </c>
      <c r="K43" s="1">
        <v>420395025</v>
      </c>
      <c r="L43" s="1">
        <v>0</v>
      </c>
      <c r="M43" s="1">
        <v>0</v>
      </c>
      <c r="N43" s="1">
        <v>0</v>
      </c>
      <c r="O43" s="1">
        <v>0</v>
      </c>
      <c r="P43" s="1">
        <f t="shared" si="9"/>
        <v>1256</v>
      </c>
      <c r="Q43" s="1">
        <f t="shared" si="4"/>
        <v>439407575</v>
      </c>
      <c r="R43" s="1">
        <v>1256</v>
      </c>
      <c r="S43" s="1">
        <v>439407575</v>
      </c>
      <c r="T43" s="1">
        <v>0</v>
      </c>
      <c r="U43" s="1">
        <v>0</v>
      </c>
      <c r="V43" s="1">
        <v>85</v>
      </c>
      <c r="W43" s="1">
        <v>1446939</v>
      </c>
      <c r="X43" s="1">
        <f t="shared" si="15"/>
        <v>3756651</v>
      </c>
      <c r="Y43" s="1">
        <f t="shared" si="15"/>
        <v>2088097736.7</v>
      </c>
      <c r="Z43" s="1">
        <f t="shared" si="16"/>
        <v>3756651</v>
      </c>
      <c r="AA43" s="1">
        <f t="shared" si="16"/>
        <v>2088097736.7</v>
      </c>
      <c r="AB43" s="1">
        <v>41031</v>
      </c>
      <c r="AC43" s="1">
        <v>899200066</v>
      </c>
      <c r="AD43" s="1">
        <v>3715620</v>
      </c>
      <c r="AE43" s="1">
        <v>1188897670.7</v>
      </c>
      <c r="AF43" s="1">
        <f t="shared" si="17"/>
        <v>0</v>
      </c>
      <c r="AG43" s="1">
        <f t="shared" si="17"/>
        <v>0</v>
      </c>
      <c r="AH43" s="1">
        <v>0</v>
      </c>
      <c r="AI43" s="1">
        <v>0</v>
      </c>
      <c r="AJ43" s="12">
        <v>0</v>
      </c>
      <c r="AK43" s="12">
        <v>0</v>
      </c>
      <c r="AL43" s="12">
        <v>0</v>
      </c>
      <c r="AM43" s="12">
        <v>0</v>
      </c>
    </row>
    <row r="44" spans="1:39" s="11" customFormat="1" ht="14.25" customHeight="1">
      <c r="A44" s="31" t="s">
        <v>57</v>
      </c>
      <c r="B44" s="3">
        <f t="shared" si="18"/>
        <v>4837881</v>
      </c>
      <c r="C44" s="1">
        <f t="shared" si="19"/>
        <v>3617070804.5</v>
      </c>
      <c r="D44" s="1">
        <f t="shared" si="8"/>
        <v>33087</v>
      </c>
      <c r="E44" s="1">
        <f t="shared" si="2"/>
        <v>1195507721</v>
      </c>
      <c r="F44" s="1">
        <v>25773</v>
      </c>
      <c r="G44" s="1">
        <v>285352151</v>
      </c>
      <c r="H44" s="1">
        <f t="shared" si="14"/>
        <v>5890</v>
      </c>
      <c r="I44" s="1">
        <f t="shared" si="14"/>
        <v>449072018</v>
      </c>
      <c r="J44" s="1">
        <v>5890</v>
      </c>
      <c r="K44" s="1">
        <v>449072018</v>
      </c>
      <c r="L44" s="1">
        <v>0</v>
      </c>
      <c r="M44" s="1">
        <v>0</v>
      </c>
      <c r="N44" s="1">
        <v>0</v>
      </c>
      <c r="O44" s="1">
        <v>0</v>
      </c>
      <c r="P44" s="1">
        <f t="shared" si="9"/>
        <v>1263</v>
      </c>
      <c r="Q44" s="1">
        <f t="shared" si="4"/>
        <v>455589155</v>
      </c>
      <c r="R44" s="1">
        <v>1263</v>
      </c>
      <c r="S44" s="1">
        <v>455589155</v>
      </c>
      <c r="T44" s="1">
        <v>0</v>
      </c>
      <c r="U44" s="1">
        <v>0</v>
      </c>
      <c r="V44" s="1">
        <v>161</v>
      </c>
      <c r="W44" s="1">
        <v>5494397</v>
      </c>
      <c r="X44" s="1">
        <f t="shared" si="15"/>
        <v>4804794</v>
      </c>
      <c r="Y44" s="1">
        <f t="shared" si="15"/>
        <v>2421563083.5</v>
      </c>
      <c r="Z44" s="1">
        <f t="shared" si="16"/>
        <v>4804794</v>
      </c>
      <c r="AA44" s="1">
        <f t="shared" si="16"/>
        <v>2421563083.5</v>
      </c>
      <c r="AB44" s="1">
        <v>37572</v>
      </c>
      <c r="AC44" s="1">
        <v>813052868</v>
      </c>
      <c r="AD44" s="1">
        <v>4767222</v>
      </c>
      <c r="AE44" s="1">
        <v>1608510215.5</v>
      </c>
      <c r="AF44" s="1">
        <f t="shared" si="17"/>
        <v>0</v>
      </c>
      <c r="AG44" s="1">
        <f t="shared" si="17"/>
        <v>0</v>
      </c>
      <c r="AH44" s="1">
        <v>0</v>
      </c>
      <c r="AI44" s="1">
        <v>0</v>
      </c>
      <c r="AJ44" s="12">
        <v>0</v>
      </c>
      <c r="AK44" s="12">
        <v>0</v>
      </c>
      <c r="AL44" s="12">
        <v>0</v>
      </c>
      <c r="AM44" s="12">
        <v>0</v>
      </c>
    </row>
    <row r="45" spans="1:39" s="11" customFormat="1" ht="14.25" customHeight="1">
      <c r="A45" s="31" t="s">
        <v>58</v>
      </c>
      <c r="B45" s="3">
        <f t="shared" si="18"/>
        <v>2215153</v>
      </c>
      <c r="C45" s="1">
        <f t="shared" si="19"/>
        <v>3498189982.5999999</v>
      </c>
      <c r="D45" s="1">
        <f t="shared" si="8"/>
        <v>37428</v>
      </c>
      <c r="E45" s="1">
        <f t="shared" si="2"/>
        <v>1400992188</v>
      </c>
      <c r="F45" s="1">
        <v>29418</v>
      </c>
      <c r="G45" s="1">
        <v>302316919</v>
      </c>
      <c r="H45" s="1">
        <f t="shared" si="14"/>
        <v>6490</v>
      </c>
      <c r="I45" s="1">
        <f t="shared" si="14"/>
        <v>550017471</v>
      </c>
      <c r="J45" s="1">
        <v>6490</v>
      </c>
      <c r="K45" s="1">
        <v>550017471</v>
      </c>
      <c r="L45" s="1">
        <v>0</v>
      </c>
      <c r="M45" s="1">
        <v>0</v>
      </c>
      <c r="N45" s="1">
        <v>0</v>
      </c>
      <c r="O45" s="1">
        <v>0</v>
      </c>
      <c r="P45" s="1">
        <f t="shared" si="9"/>
        <v>1403</v>
      </c>
      <c r="Q45" s="1">
        <f t="shared" si="4"/>
        <v>542660270</v>
      </c>
      <c r="R45" s="1">
        <v>1403</v>
      </c>
      <c r="S45" s="1">
        <v>542660270</v>
      </c>
      <c r="T45" s="1">
        <v>0</v>
      </c>
      <c r="U45" s="1">
        <v>0</v>
      </c>
      <c r="V45" s="1">
        <v>117</v>
      </c>
      <c r="W45" s="1">
        <v>5997528</v>
      </c>
      <c r="X45" s="1">
        <f t="shared" si="15"/>
        <v>2177725</v>
      </c>
      <c r="Y45" s="1">
        <f t="shared" si="15"/>
        <v>2097197794.5999999</v>
      </c>
      <c r="Z45" s="1">
        <f t="shared" si="16"/>
        <v>2177725</v>
      </c>
      <c r="AA45" s="1">
        <f t="shared" si="16"/>
        <v>2097197794.5999999</v>
      </c>
      <c r="AB45" s="1">
        <v>55688</v>
      </c>
      <c r="AC45" s="1">
        <v>1188981954</v>
      </c>
      <c r="AD45" s="1">
        <v>2122037</v>
      </c>
      <c r="AE45" s="1">
        <v>908215840.60000002</v>
      </c>
      <c r="AF45" s="1">
        <f t="shared" si="17"/>
        <v>0</v>
      </c>
      <c r="AG45" s="1">
        <f t="shared" si="17"/>
        <v>0</v>
      </c>
      <c r="AH45" s="1">
        <v>0</v>
      </c>
      <c r="AI45" s="1">
        <v>0</v>
      </c>
      <c r="AJ45" s="12">
        <v>0</v>
      </c>
      <c r="AK45" s="12">
        <v>0</v>
      </c>
      <c r="AL45" s="12">
        <v>0</v>
      </c>
      <c r="AM45" s="12">
        <v>0</v>
      </c>
    </row>
    <row r="46" spans="1:39" s="11" customFormat="1" ht="14.25" customHeight="1">
      <c r="A46" s="31" t="s">
        <v>59</v>
      </c>
      <c r="B46" s="3">
        <f t="shared" si="18"/>
        <v>2391208</v>
      </c>
      <c r="C46" s="1">
        <f t="shared" si="19"/>
        <v>3473807013.9000001</v>
      </c>
      <c r="D46" s="1">
        <f t="shared" si="8"/>
        <v>36196</v>
      </c>
      <c r="E46" s="1">
        <f t="shared" si="2"/>
        <v>1459630410</v>
      </c>
      <c r="F46" s="1">
        <v>28345</v>
      </c>
      <c r="G46" s="1">
        <v>296217736</v>
      </c>
      <c r="H46" s="1">
        <f t="shared" si="14"/>
        <v>6073</v>
      </c>
      <c r="I46" s="1">
        <f t="shared" si="14"/>
        <v>508555196</v>
      </c>
      <c r="J46" s="1">
        <v>6073</v>
      </c>
      <c r="K46" s="1">
        <v>508555196</v>
      </c>
      <c r="L46" s="1">
        <v>0</v>
      </c>
      <c r="M46" s="1">
        <v>0</v>
      </c>
      <c r="N46" s="1">
        <v>0</v>
      </c>
      <c r="O46" s="1">
        <v>0</v>
      </c>
      <c r="P46" s="1">
        <f t="shared" si="9"/>
        <v>1636</v>
      </c>
      <c r="Q46" s="1">
        <f t="shared" si="4"/>
        <v>648162175</v>
      </c>
      <c r="R46" s="1">
        <v>1636</v>
      </c>
      <c r="S46" s="1">
        <v>648162175</v>
      </c>
      <c r="T46" s="1">
        <v>0</v>
      </c>
      <c r="U46" s="1">
        <v>0</v>
      </c>
      <c r="V46" s="1">
        <v>142</v>
      </c>
      <c r="W46" s="1">
        <v>6695303</v>
      </c>
      <c r="X46" s="1">
        <f t="shared" si="15"/>
        <v>2355012</v>
      </c>
      <c r="Y46" s="1">
        <f t="shared" si="15"/>
        <v>2014176603.9000001</v>
      </c>
      <c r="Z46" s="1">
        <f t="shared" si="16"/>
        <v>2355012</v>
      </c>
      <c r="AA46" s="1">
        <f t="shared" si="16"/>
        <v>2014176603.9000001</v>
      </c>
      <c r="AB46" s="1">
        <v>57575</v>
      </c>
      <c r="AC46" s="1">
        <v>1167394025</v>
      </c>
      <c r="AD46" s="1">
        <v>2297437</v>
      </c>
      <c r="AE46" s="1">
        <v>846782578.89999998</v>
      </c>
      <c r="AF46" s="1">
        <f t="shared" si="17"/>
        <v>0</v>
      </c>
      <c r="AG46" s="1">
        <f t="shared" si="17"/>
        <v>0</v>
      </c>
      <c r="AH46" s="1">
        <v>0</v>
      </c>
      <c r="AI46" s="1">
        <v>0</v>
      </c>
      <c r="AJ46" s="12">
        <v>0</v>
      </c>
      <c r="AK46" s="12">
        <v>0</v>
      </c>
      <c r="AL46" s="12">
        <v>0</v>
      </c>
      <c r="AM46" s="12">
        <v>0</v>
      </c>
    </row>
    <row r="47" spans="1:39" s="11" customFormat="1" ht="14.25" customHeight="1">
      <c r="A47" s="31" t="s">
        <v>60</v>
      </c>
      <c r="B47" s="3">
        <f t="shared" si="18"/>
        <v>4840298</v>
      </c>
      <c r="C47" s="1">
        <f t="shared" si="19"/>
        <v>4439172631.6999998</v>
      </c>
      <c r="D47" s="1">
        <f t="shared" si="8"/>
        <v>34525</v>
      </c>
      <c r="E47" s="1">
        <f t="shared" si="2"/>
        <v>1645366580</v>
      </c>
      <c r="F47" s="1">
        <v>27048</v>
      </c>
      <c r="G47" s="1">
        <v>292167847</v>
      </c>
      <c r="H47" s="1">
        <f t="shared" si="14"/>
        <v>5664</v>
      </c>
      <c r="I47" s="1">
        <f t="shared" si="14"/>
        <v>513950077</v>
      </c>
      <c r="J47" s="1">
        <v>5664</v>
      </c>
      <c r="K47" s="1">
        <v>513950077</v>
      </c>
      <c r="L47" s="1">
        <v>0</v>
      </c>
      <c r="M47" s="1">
        <v>0</v>
      </c>
      <c r="N47" s="1">
        <v>0</v>
      </c>
      <c r="O47" s="1">
        <v>0</v>
      </c>
      <c r="P47" s="1">
        <f t="shared" si="9"/>
        <v>1661</v>
      </c>
      <c r="Q47" s="1">
        <f t="shared" si="4"/>
        <v>826709185</v>
      </c>
      <c r="R47" s="1">
        <v>1661</v>
      </c>
      <c r="S47" s="1">
        <v>826709185</v>
      </c>
      <c r="T47" s="1">
        <v>0</v>
      </c>
      <c r="U47" s="1">
        <v>0</v>
      </c>
      <c r="V47" s="1">
        <v>152</v>
      </c>
      <c r="W47" s="1">
        <v>12539471</v>
      </c>
      <c r="X47" s="1">
        <f t="shared" si="15"/>
        <v>4805773</v>
      </c>
      <c r="Y47" s="1">
        <f t="shared" si="15"/>
        <v>2793806051.6999998</v>
      </c>
      <c r="Z47" s="1">
        <f t="shared" si="16"/>
        <v>4805773</v>
      </c>
      <c r="AA47" s="1">
        <f t="shared" si="16"/>
        <v>2793806051.6999998</v>
      </c>
      <c r="AB47" s="1">
        <v>52948</v>
      </c>
      <c r="AC47" s="1">
        <v>1083971892</v>
      </c>
      <c r="AD47" s="1">
        <v>4752825</v>
      </c>
      <c r="AE47" s="1">
        <v>1709834159.7</v>
      </c>
      <c r="AF47" s="1">
        <f t="shared" si="17"/>
        <v>0</v>
      </c>
      <c r="AG47" s="1">
        <f t="shared" si="17"/>
        <v>0</v>
      </c>
      <c r="AH47" s="1">
        <v>0</v>
      </c>
      <c r="AI47" s="1">
        <v>0</v>
      </c>
      <c r="AJ47" s="12">
        <v>0</v>
      </c>
      <c r="AK47" s="12">
        <v>0</v>
      </c>
      <c r="AL47" s="12">
        <v>0</v>
      </c>
      <c r="AM47" s="12">
        <v>0</v>
      </c>
    </row>
    <row r="48" spans="1:39" s="11" customFormat="1" ht="14.25" customHeight="1">
      <c r="A48" s="31" t="s">
        <v>61</v>
      </c>
      <c r="B48" s="3">
        <f t="shared" si="18"/>
        <v>5155889</v>
      </c>
      <c r="C48" s="1">
        <f t="shared" si="19"/>
        <v>4335223990.6000004</v>
      </c>
      <c r="D48" s="1">
        <f t="shared" si="8"/>
        <v>32586</v>
      </c>
      <c r="E48" s="1">
        <f t="shared" si="2"/>
        <v>1713654438</v>
      </c>
      <c r="F48" s="1">
        <v>26026</v>
      </c>
      <c r="G48" s="1">
        <v>309198887</v>
      </c>
      <c r="H48" s="1">
        <f t="shared" si="14"/>
        <v>4828</v>
      </c>
      <c r="I48" s="1">
        <f t="shared" si="14"/>
        <v>483634645</v>
      </c>
      <c r="J48" s="1">
        <v>4828</v>
      </c>
      <c r="K48" s="1">
        <v>483634645</v>
      </c>
      <c r="L48" s="1">
        <v>0</v>
      </c>
      <c r="M48" s="1">
        <v>0</v>
      </c>
      <c r="N48" s="1">
        <v>0</v>
      </c>
      <c r="O48" s="1">
        <v>0</v>
      </c>
      <c r="P48" s="1">
        <f t="shared" si="9"/>
        <v>1589</v>
      </c>
      <c r="Q48" s="1">
        <f t="shared" si="4"/>
        <v>902629025</v>
      </c>
      <c r="R48" s="1">
        <v>1589</v>
      </c>
      <c r="S48" s="1">
        <v>902629025</v>
      </c>
      <c r="T48" s="1">
        <v>0</v>
      </c>
      <c r="U48" s="1">
        <v>0</v>
      </c>
      <c r="V48" s="1">
        <v>143</v>
      </c>
      <c r="W48" s="1">
        <v>18191881</v>
      </c>
      <c r="X48" s="1">
        <f t="shared" si="15"/>
        <v>5123303</v>
      </c>
      <c r="Y48" s="1">
        <f t="shared" si="15"/>
        <v>2621569552.5999999</v>
      </c>
      <c r="Z48" s="1">
        <f t="shared" si="16"/>
        <v>5123303</v>
      </c>
      <c r="AA48" s="1">
        <f t="shared" si="16"/>
        <v>2621569552.5999999</v>
      </c>
      <c r="AB48" s="1">
        <v>42736</v>
      </c>
      <c r="AC48" s="1">
        <v>948604685</v>
      </c>
      <c r="AD48" s="1">
        <v>5080567</v>
      </c>
      <c r="AE48" s="1">
        <v>1672964867.5999999</v>
      </c>
      <c r="AF48" s="1">
        <f t="shared" si="17"/>
        <v>0</v>
      </c>
      <c r="AG48" s="1">
        <f t="shared" si="17"/>
        <v>0</v>
      </c>
      <c r="AH48" s="1">
        <v>0</v>
      </c>
      <c r="AI48" s="1">
        <v>0</v>
      </c>
      <c r="AJ48" s="12">
        <v>0</v>
      </c>
      <c r="AK48" s="12">
        <v>0</v>
      </c>
      <c r="AL48" s="12">
        <v>0</v>
      </c>
      <c r="AM48" s="12">
        <v>0</v>
      </c>
    </row>
    <row r="49" spans="1:39" s="11" customFormat="1" ht="14.25" customHeight="1">
      <c r="A49" s="31" t="s">
        <v>62</v>
      </c>
      <c r="B49" s="13">
        <f t="shared" si="18"/>
        <v>6165255</v>
      </c>
      <c r="C49" s="2">
        <f t="shared" si="19"/>
        <v>4572527000</v>
      </c>
      <c r="D49" s="2">
        <f t="shared" si="8"/>
        <v>35633</v>
      </c>
      <c r="E49" s="2">
        <f t="shared" si="2"/>
        <v>1917161347</v>
      </c>
      <c r="F49" s="2">
        <v>29074</v>
      </c>
      <c r="G49" s="2">
        <v>373945630</v>
      </c>
      <c r="H49" s="2">
        <f t="shared" si="14"/>
        <v>5011</v>
      </c>
      <c r="I49" s="2">
        <f t="shared" si="14"/>
        <v>575598195</v>
      </c>
      <c r="J49" s="2">
        <v>5011</v>
      </c>
      <c r="K49" s="2">
        <v>575598195</v>
      </c>
      <c r="L49" s="2">
        <v>0</v>
      </c>
      <c r="M49" s="2">
        <v>0</v>
      </c>
      <c r="N49" s="2">
        <v>0</v>
      </c>
      <c r="O49" s="2">
        <v>0</v>
      </c>
      <c r="P49" s="2">
        <f t="shared" si="9"/>
        <v>1430</v>
      </c>
      <c r="Q49" s="2">
        <f t="shared" si="4"/>
        <v>947802825</v>
      </c>
      <c r="R49" s="2">
        <v>1430</v>
      </c>
      <c r="S49" s="2">
        <v>947802825</v>
      </c>
      <c r="T49" s="2">
        <v>0</v>
      </c>
      <c r="U49" s="2">
        <v>0</v>
      </c>
      <c r="V49" s="2">
        <v>118</v>
      </c>
      <c r="W49" s="2">
        <v>19814697</v>
      </c>
      <c r="X49" s="2">
        <f t="shared" si="15"/>
        <v>6129622</v>
      </c>
      <c r="Y49" s="2">
        <f t="shared" si="15"/>
        <v>2655365653</v>
      </c>
      <c r="Z49" s="2">
        <f t="shared" si="16"/>
        <v>6129622</v>
      </c>
      <c r="AA49" s="2">
        <f t="shared" si="16"/>
        <v>2655365653</v>
      </c>
      <c r="AB49" s="2">
        <v>33014</v>
      </c>
      <c r="AC49" s="2">
        <v>820020476</v>
      </c>
      <c r="AD49" s="2">
        <v>6096608</v>
      </c>
      <c r="AE49" s="2">
        <v>1835345177</v>
      </c>
      <c r="AF49" s="2">
        <f t="shared" si="17"/>
        <v>0</v>
      </c>
      <c r="AG49" s="2">
        <f t="shared" si="17"/>
        <v>0</v>
      </c>
      <c r="AH49" s="2">
        <v>0</v>
      </c>
      <c r="AI49" s="2">
        <v>0</v>
      </c>
      <c r="AJ49" s="14">
        <v>0</v>
      </c>
      <c r="AK49" s="14">
        <v>0</v>
      </c>
      <c r="AL49" s="14">
        <v>0</v>
      </c>
      <c r="AM49" s="14">
        <v>0</v>
      </c>
    </row>
    <row r="50" spans="1:39" s="11" customFormat="1" ht="14.25" customHeight="1">
      <c r="A50" s="34" t="s">
        <v>63</v>
      </c>
      <c r="B50" s="3">
        <f t="shared" si="18"/>
        <v>15312128</v>
      </c>
      <c r="C50" s="1">
        <f t="shared" si="19"/>
        <v>8447881077</v>
      </c>
      <c r="D50" s="1">
        <f t="shared" si="8"/>
        <v>34056</v>
      </c>
      <c r="E50" s="1">
        <f t="shared" si="2"/>
        <v>1968143398</v>
      </c>
      <c r="F50" s="1">
        <v>27810</v>
      </c>
      <c r="G50" s="1">
        <v>409600351</v>
      </c>
      <c r="H50" s="1">
        <f t="shared" si="14"/>
        <v>4824</v>
      </c>
      <c r="I50" s="1">
        <f t="shared" si="14"/>
        <v>575680967</v>
      </c>
      <c r="J50" s="1">
        <v>4824</v>
      </c>
      <c r="K50" s="1">
        <v>575680967</v>
      </c>
      <c r="L50" s="1">
        <v>0</v>
      </c>
      <c r="M50" s="1">
        <v>0</v>
      </c>
      <c r="N50" s="1">
        <v>0</v>
      </c>
      <c r="O50" s="1">
        <v>0</v>
      </c>
      <c r="P50" s="1">
        <f t="shared" si="9"/>
        <v>1343</v>
      </c>
      <c r="Q50" s="1">
        <f t="shared" si="4"/>
        <v>964553125</v>
      </c>
      <c r="R50" s="1">
        <v>1343</v>
      </c>
      <c r="S50" s="1">
        <v>964553125</v>
      </c>
      <c r="T50" s="1">
        <v>0</v>
      </c>
      <c r="U50" s="1">
        <v>0</v>
      </c>
      <c r="V50" s="1">
        <v>79</v>
      </c>
      <c r="W50" s="1">
        <v>18308955</v>
      </c>
      <c r="X50" s="1">
        <f t="shared" si="15"/>
        <v>15278072</v>
      </c>
      <c r="Y50" s="1">
        <f t="shared" si="15"/>
        <v>6479737679</v>
      </c>
      <c r="Z50" s="1">
        <f t="shared" si="16"/>
        <v>15278072</v>
      </c>
      <c r="AA50" s="1">
        <f t="shared" si="16"/>
        <v>6479737679</v>
      </c>
      <c r="AB50" s="1">
        <v>36818</v>
      </c>
      <c r="AC50" s="1">
        <v>994051567</v>
      </c>
      <c r="AD50" s="1">
        <v>15241254</v>
      </c>
      <c r="AE50" s="1">
        <v>5485686112</v>
      </c>
      <c r="AF50" s="1">
        <f t="shared" si="17"/>
        <v>0</v>
      </c>
      <c r="AG50" s="1">
        <f t="shared" si="17"/>
        <v>0</v>
      </c>
      <c r="AH50" s="1">
        <v>0</v>
      </c>
      <c r="AI50" s="1">
        <v>0</v>
      </c>
      <c r="AJ50" s="12">
        <v>0</v>
      </c>
      <c r="AK50" s="12">
        <v>0</v>
      </c>
      <c r="AL50" s="12">
        <v>0</v>
      </c>
      <c r="AM50" s="12">
        <v>0</v>
      </c>
    </row>
    <row r="51" spans="1:39" s="11" customFormat="1" ht="14.25" customHeight="1">
      <c r="A51" s="31" t="s">
        <v>64</v>
      </c>
      <c r="B51" s="3">
        <f t="shared" si="18"/>
        <v>3463036</v>
      </c>
      <c r="C51" s="1">
        <f t="shared" si="19"/>
        <v>4493564717</v>
      </c>
      <c r="D51" s="1">
        <f t="shared" si="8"/>
        <v>32585</v>
      </c>
      <c r="E51" s="1">
        <f t="shared" si="2"/>
        <v>2188434530</v>
      </c>
      <c r="F51" s="1">
        <v>26596</v>
      </c>
      <c r="G51" s="1">
        <v>457242817</v>
      </c>
      <c r="H51" s="1">
        <f t="shared" si="14"/>
        <v>4676</v>
      </c>
      <c r="I51" s="1">
        <f t="shared" si="14"/>
        <v>672599175</v>
      </c>
      <c r="J51" s="1">
        <v>4676</v>
      </c>
      <c r="K51" s="1">
        <v>672599175</v>
      </c>
      <c r="L51" s="1">
        <v>0</v>
      </c>
      <c r="M51" s="1">
        <v>0</v>
      </c>
      <c r="N51" s="1">
        <v>0</v>
      </c>
      <c r="O51" s="1">
        <v>0</v>
      </c>
      <c r="P51" s="1">
        <f t="shared" si="9"/>
        <v>1272</v>
      </c>
      <c r="Q51" s="1">
        <f t="shared" si="4"/>
        <v>1039391125</v>
      </c>
      <c r="R51" s="1">
        <v>1272</v>
      </c>
      <c r="S51" s="1">
        <v>1039391125</v>
      </c>
      <c r="T51" s="1">
        <v>0</v>
      </c>
      <c r="U51" s="1">
        <v>0</v>
      </c>
      <c r="V51" s="1">
        <v>41</v>
      </c>
      <c r="W51" s="1">
        <v>19201413</v>
      </c>
      <c r="X51" s="1">
        <f t="shared" si="15"/>
        <v>3430451</v>
      </c>
      <c r="Y51" s="1">
        <f t="shared" si="15"/>
        <v>2305130187</v>
      </c>
      <c r="Z51" s="1">
        <f t="shared" si="16"/>
        <v>3430451</v>
      </c>
      <c r="AA51" s="1">
        <f t="shared" si="16"/>
        <v>2305130187</v>
      </c>
      <c r="AB51" s="1">
        <v>38874</v>
      </c>
      <c r="AC51" s="1">
        <v>960786394</v>
      </c>
      <c r="AD51" s="1">
        <v>3391577</v>
      </c>
      <c r="AE51" s="1">
        <v>1344343793</v>
      </c>
      <c r="AF51" s="1">
        <f t="shared" si="17"/>
        <v>0</v>
      </c>
      <c r="AG51" s="1">
        <f t="shared" si="17"/>
        <v>0</v>
      </c>
      <c r="AH51" s="1">
        <v>0</v>
      </c>
      <c r="AI51" s="1">
        <v>0</v>
      </c>
      <c r="AJ51" s="12">
        <v>0</v>
      </c>
      <c r="AK51" s="12">
        <v>0</v>
      </c>
      <c r="AL51" s="12">
        <v>0</v>
      </c>
      <c r="AM51" s="12">
        <v>0</v>
      </c>
    </row>
    <row r="52" spans="1:39" s="11" customFormat="1" ht="14.25" customHeight="1">
      <c r="A52" s="31" t="s">
        <v>65</v>
      </c>
      <c r="B52" s="3">
        <f t="shared" si="18"/>
        <v>6343460</v>
      </c>
      <c r="C52" s="1">
        <f t="shared" si="19"/>
        <v>6524190421</v>
      </c>
      <c r="D52" s="1">
        <f t="shared" si="8"/>
        <v>31520</v>
      </c>
      <c r="E52" s="1">
        <f t="shared" si="2"/>
        <v>2439101396</v>
      </c>
      <c r="F52" s="1">
        <v>25700</v>
      </c>
      <c r="G52" s="1">
        <v>522571522</v>
      </c>
      <c r="H52" s="1">
        <f t="shared" si="14"/>
        <v>4505</v>
      </c>
      <c r="I52" s="1">
        <f t="shared" si="14"/>
        <v>744053456</v>
      </c>
      <c r="J52" s="1">
        <v>4505</v>
      </c>
      <c r="K52" s="1">
        <v>744053456</v>
      </c>
      <c r="L52" s="1">
        <v>0</v>
      </c>
      <c r="M52" s="1">
        <v>0</v>
      </c>
      <c r="N52" s="1">
        <v>0</v>
      </c>
      <c r="O52" s="1">
        <v>0</v>
      </c>
      <c r="P52" s="1">
        <f t="shared" si="9"/>
        <v>1261</v>
      </c>
      <c r="Q52" s="1">
        <f t="shared" si="4"/>
        <v>1154084555</v>
      </c>
      <c r="R52" s="1">
        <v>1261</v>
      </c>
      <c r="S52" s="1">
        <v>1154084555</v>
      </c>
      <c r="T52" s="1">
        <v>0</v>
      </c>
      <c r="U52" s="1">
        <v>0</v>
      </c>
      <c r="V52" s="1">
        <v>54</v>
      </c>
      <c r="W52" s="1">
        <v>18391863</v>
      </c>
      <c r="X52" s="1">
        <f t="shared" si="15"/>
        <v>6311940</v>
      </c>
      <c r="Y52" s="1">
        <f t="shared" si="15"/>
        <v>4085089025</v>
      </c>
      <c r="Z52" s="1">
        <f t="shared" si="16"/>
        <v>6311940</v>
      </c>
      <c r="AA52" s="1">
        <f t="shared" si="16"/>
        <v>4085089025</v>
      </c>
      <c r="AB52" s="1">
        <v>36112</v>
      </c>
      <c r="AC52" s="1">
        <v>1052327824</v>
      </c>
      <c r="AD52" s="1">
        <v>6275828</v>
      </c>
      <c r="AE52" s="1">
        <v>3032761201</v>
      </c>
      <c r="AF52" s="1">
        <f t="shared" si="17"/>
        <v>0</v>
      </c>
      <c r="AG52" s="1">
        <f t="shared" si="17"/>
        <v>0</v>
      </c>
      <c r="AH52" s="1">
        <v>0</v>
      </c>
      <c r="AI52" s="1">
        <v>0</v>
      </c>
      <c r="AJ52" s="12">
        <v>0</v>
      </c>
      <c r="AK52" s="12">
        <v>0</v>
      </c>
      <c r="AL52" s="12">
        <v>0</v>
      </c>
      <c r="AM52" s="12">
        <v>0</v>
      </c>
    </row>
    <row r="53" spans="1:39" s="11" customFormat="1" ht="14.25" customHeight="1">
      <c r="A53" s="31" t="s">
        <v>66</v>
      </c>
      <c r="B53" s="3">
        <f t="shared" si="18"/>
        <v>4366754</v>
      </c>
      <c r="C53" s="1">
        <f t="shared" si="19"/>
        <v>5851752843</v>
      </c>
      <c r="D53" s="1">
        <f t="shared" si="8"/>
        <v>28849</v>
      </c>
      <c r="E53" s="1">
        <f t="shared" si="2"/>
        <v>2526657385</v>
      </c>
      <c r="F53" s="1">
        <v>22932</v>
      </c>
      <c r="G53" s="1">
        <v>588173743</v>
      </c>
      <c r="H53" s="1">
        <f t="shared" si="14"/>
        <v>4792</v>
      </c>
      <c r="I53" s="1">
        <f t="shared" si="14"/>
        <v>921465924</v>
      </c>
      <c r="J53" s="1">
        <v>4792</v>
      </c>
      <c r="K53" s="1">
        <v>921465924</v>
      </c>
      <c r="L53" s="1">
        <v>0</v>
      </c>
      <c r="M53" s="1">
        <v>0</v>
      </c>
      <c r="N53" s="1">
        <v>0</v>
      </c>
      <c r="O53" s="1">
        <v>0</v>
      </c>
      <c r="P53" s="1">
        <f t="shared" si="9"/>
        <v>1085</v>
      </c>
      <c r="Q53" s="1">
        <f t="shared" si="4"/>
        <v>998817755</v>
      </c>
      <c r="R53" s="1">
        <v>1085</v>
      </c>
      <c r="S53" s="1">
        <v>998817755</v>
      </c>
      <c r="T53" s="1">
        <v>0</v>
      </c>
      <c r="U53" s="1">
        <v>0</v>
      </c>
      <c r="V53" s="1">
        <v>40</v>
      </c>
      <c r="W53" s="1">
        <v>18199963</v>
      </c>
      <c r="X53" s="1">
        <f t="shared" si="15"/>
        <v>4337905</v>
      </c>
      <c r="Y53" s="1">
        <f t="shared" si="15"/>
        <v>3325095458</v>
      </c>
      <c r="Z53" s="1">
        <f t="shared" si="16"/>
        <v>4337905</v>
      </c>
      <c r="AA53" s="1">
        <f t="shared" si="16"/>
        <v>3325095458</v>
      </c>
      <c r="AB53" s="1">
        <v>26246</v>
      </c>
      <c r="AC53" s="1">
        <v>1045899246</v>
      </c>
      <c r="AD53" s="1">
        <v>4311659</v>
      </c>
      <c r="AE53" s="1">
        <v>2279196212</v>
      </c>
      <c r="AF53" s="1">
        <f t="shared" si="17"/>
        <v>0</v>
      </c>
      <c r="AG53" s="1">
        <f t="shared" si="17"/>
        <v>0</v>
      </c>
      <c r="AH53" s="1">
        <v>0</v>
      </c>
      <c r="AI53" s="1">
        <v>0</v>
      </c>
      <c r="AJ53" s="1">
        <v>0</v>
      </c>
      <c r="AK53" s="1">
        <v>0</v>
      </c>
      <c r="AL53" s="1">
        <v>0</v>
      </c>
      <c r="AM53" s="1">
        <v>0</v>
      </c>
    </row>
    <row r="54" spans="1:39" s="11" customFormat="1" ht="14.25" customHeight="1">
      <c r="A54" s="31" t="s">
        <v>67</v>
      </c>
      <c r="B54" s="3">
        <f t="shared" si="18"/>
        <v>31665</v>
      </c>
      <c r="C54" s="1">
        <f t="shared" si="19"/>
        <v>2822079628</v>
      </c>
      <c r="D54" s="1">
        <f t="shared" si="8"/>
        <v>29716</v>
      </c>
      <c r="E54" s="1">
        <f t="shared" si="2"/>
        <v>2820474458</v>
      </c>
      <c r="F54" s="1">
        <v>24009</v>
      </c>
      <c r="G54" s="1">
        <v>733823993</v>
      </c>
      <c r="H54" s="1">
        <f t="shared" si="14"/>
        <v>4492</v>
      </c>
      <c r="I54" s="1">
        <f t="shared" si="14"/>
        <v>940492134</v>
      </c>
      <c r="J54" s="1">
        <v>4492</v>
      </c>
      <c r="K54" s="1">
        <v>940492134</v>
      </c>
      <c r="L54" s="1">
        <v>0</v>
      </c>
      <c r="M54" s="1">
        <v>0</v>
      </c>
      <c r="N54" s="1">
        <v>0</v>
      </c>
      <c r="O54" s="1">
        <v>0</v>
      </c>
      <c r="P54" s="1">
        <f t="shared" si="9"/>
        <v>1185</v>
      </c>
      <c r="Q54" s="1">
        <f t="shared" si="4"/>
        <v>1126994225</v>
      </c>
      <c r="R54" s="1">
        <v>1185</v>
      </c>
      <c r="S54" s="1">
        <v>1126994225</v>
      </c>
      <c r="T54" s="1">
        <v>0</v>
      </c>
      <c r="U54" s="1">
        <v>0</v>
      </c>
      <c r="V54" s="1">
        <v>30</v>
      </c>
      <c r="W54" s="1">
        <v>19164106</v>
      </c>
      <c r="X54" s="1">
        <f t="shared" si="15"/>
        <v>1949</v>
      </c>
      <c r="Y54" s="1">
        <f t="shared" si="15"/>
        <v>1605170</v>
      </c>
      <c r="Z54" s="1">
        <f t="shared" si="16"/>
        <v>1949</v>
      </c>
      <c r="AA54" s="1">
        <f t="shared" si="16"/>
        <v>1605170</v>
      </c>
      <c r="AB54" s="1">
        <v>10</v>
      </c>
      <c r="AC54" s="1">
        <v>486306</v>
      </c>
      <c r="AD54" s="1">
        <v>1939</v>
      </c>
      <c r="AE54" s="1">
        <v>1118864</v>
      </c>
      <c r="AF54" s="1">
        <f t="shared" si="17"/>
        <v>0</v>
      </c>
      <c r="AG54" s="1">
        <f t="shared" si="17"/>
        <v>0</v>
      </c>
      <c r="AH54" s="1">
        <v>0</v>
      </c>
      <c r="AI54" s="1">
        <v>0</v>
      </c>
      <c r="AJ54" s="1">
        <v>0</v>
      </c>
      <c r="AK54" s="1">
        <v>0</v>
      </c>
      <c r="AL54" s="1">
        <v>0</v>
      </c>
      <c r="AM54" s="1">
        <v>0</v>
      </c>
    </row>
    <row r="55" spans="1:39" s="11" customFormat="1" ht="14.25" customHeight="1">
      <c r="A55" s="31" t="s">
        <v>68</v>
      </c>
      <c r="B55" s="3">
        <f t="shared" si="18"/>
        <v>45808</v>
      </c>
      <c r="C55" s="1">
        <f t="shared" si="19"/>
        <v>3227047108</v>
      </c>
      <c r="D55" s="1">
        <f t="shared" si="8"/>
        <v>33179</v>
      </c>
      <c r="E55" s="1">
        <f t="shared" si="2"/>
        <v>3219695783</v>
      </c>
      <c r="F55" s="1">
        <v>27218</v>
      </c>
      <c r="G55" s="1">
        <v>903919842</v>
      </c>
      <c r="H55" s="1">
        <f t="shared" si="14"/>
        <v>4706</v>
      </c>
      <c r="I55" s="1">
        <f t="shared" si="14"/>
        <v>1060408513</v>
      </c>
      <c r="J55" s="1">
        <v>4706</v>
      </c>
      <c r="K55" s="1">
        <v>1060408513</v>
      </c>
      <c r="L55" s="1">
        <v>0</v>
      </c>
      <c r="M55" s="1">
        <v>0</v>
      </c>
      <c r="N55" s="1">
        <v>0</v>
      </c>
      <c r="O55" s="1">
        <v>0</v>
      </c>
      <c r="P55" s="1">
        <f t="shared" si="9"/>
        <v>1225</v>
      </c>
      <c r="Q55" s="1">
        <f t="shared" si="4"/>
        <v>1236827030</v>
      </c>
      <c r="R55" s="1">
        <v>1225</v>
      </c>
      <c r="S55" s="1">
        <v>1236827030</v>
      </c>
      <c r="T55" s="1">
        <v>0</v>
      </c>
      <c r="U55" s="1">
        <v>0</v>
      </c>
      <c r="V55" s="1">
        <v>30</v>
      </c>
      <c r="W55" s="1">
        <v>18540398</v>
      </c>
      <c r="X55" s="1">
        <f t="shared" si="15"/>
        <v>12629</v>
      </c>
      <c r="Y55" s="1">
        <f t="shared" si="15"/>
        <v>7351325</v>
      </c>
      <c r="Z55" s="1">
        <f t="shared" si="16"/>
        <v>0</v>
      </c>
      <c r="AA55" s="1">
        <f t="shared" si="16"/>
        <v>0</v>
      </c>
      <c r="AB55" s="1">
        <v>0</v>
      </c>
      <c r="AC55" s="1">
        <v>0</v>
      </c>
      <c r="AD55" s="1">
        <v>0</v>
      </c>
      <c r="AE55" s="1">
        <v>0</v>
      </c>
      <c r="AF55" s="1">
        <f t="shared" si="17"/>
        <v>12629</v>
      </c>
      <c r="AG55" s="1">
        <f t="shared" si="17"/>
        <v>7351325</v>
      </c>
      <c r="AH55" s="1">
        <v>0</v>
      </c>
      <c r="AI55" s="1">
        <v>4420</v>
      </c>
      <c r="AJ55" s="1">
        <v>0</v>
      </c>
      <c r="AK55" s="1">
        <v>430625</v>
      </c>
      <c r="AL55" s="1">
        <v>12629</v>
      </c>
      <c r="AM55" s="1">
        <v>6916280</v>
      </c>
    </row>
    <row r="56" spans="1:39" s="11" customFormat="1" ht="14.25" customHeight="1">
      <c r="A56" s="31" t="s">
        <v>69</v>
      </c>
      <c r="B56" s="3">
        <f t="shared" si="18"/>
        <v>148448</v>
      </c>
      <c r="C56" s="1">
        <f t="shared" si="19"/>
        <v>6851436023</v>
      </c>
      <c r="D56" s="1">
        <f t="shared" si="8"/>
        <v>38217</v>
      </c>
      <c r="E56" s="1">
        <f t="shared" si="2"/>
        <v>3880598483</v>
      </c>
      <c r="F56" s="1">
        <v>31866</v>
      </c>
      <c r="G56" s="1">
        <v>1170304637</v>
      </c>
      <c r="H56" s="1">
        <f t="shared" si="14"/>
        <v>5034</v>
      </c>
      <c r="I56" s="1">
        <f t="shared" si="14"/>
        <v>1350982997</v>
      </c>
      <c r="J56" s="1">
        <v>5034</v>
      </c>
      <c r="K56" s="1">
        <v>1350982997</v>
      </c>
      <c r="L56" s="1">
        <v>0</v>
      </c>
      <c r="M56" s="1">
        <v>0</v>
      </c>
      <c r="N56" s="1">
        <v>0</v>
      </c>
      <c r="O56" s="1">
        <v>0</v>
      </c>
      <c r="P56" s="1">
        <f t="shared" si="9"/>
        <v>1284</v>
      </c>
      <c r="Q56" s="1">
        <f t="shared" si="4"/>
        <v>1343221340</v>
      </c>
      <c r="R56" s="1">
        <v>1284</v>
      </c>
      <c r="S56" s="1">
        <v>1343221340</v>
      </c>
      <c r="T56" s="1">
        <v>0</v>
      </c>
      <c r="U56" s="1">
        <v>0</v>
      </c>
      <c r="V56" s="1">
        <v>33</v>
      </c>
      <c r="W56" s="1">
        <v>16089509</v>
      </c>
      <c r="X56" s="1">
        <f t="shared" si="15"/>
        <v>110231</v>
      </c>
      <c r="Y56" s="1">
        <f t="shared" si="15"/>
        <v>2970837540</v>
      </c>
      <c r="Z56" s="1">
        <f t="shared" si="16"/>
        <v>0</v>
      </c>
      <c r="AA56" s="1">
        <f t="shared" si="16"/>
        <v>0</v>
      </c>
      <c r="AB56" s="1">
        <v>0</v>
      </c>
      <c r="AC56" s="1">
        <v>0</v>
      </c>
      <c r="AD56" s="1">
        <v>0</v>
      </c>
      <c r="AE56" s="1">
        <v>0</v>
      </c>
      <c r="AF56" s="1">
        <f t="shared" si="17"/>
        <v>110231</v>
      </c>
      <c r="AG56" s="1">
        <f t="shared" si="17"/>
        <v>2970837540</v>
      </c>
      <c r="AH56" s="1">
        <v>72362</v>
      </c>
      <c r="AI56" s="1">
        <v>2951999122</v>
      </c>
      <c r="AJ56" s="1">
        <v>0</v>
      </c>
      <c r="AK56" s="1">
        <v>364410</v>
      </c>
      <c r="AL56" s="1">
        <v>37869</v>
      </c>
      <c r="AM56" s="1">
        <v>18474008</v>
      </c>
    </row>
    <row r="57" spans="1:39" s="11" customFormat="1" ht="14.25" customHeight="1">
      <c r="A57" s="31" t="s">
        <v>70</v>
      </c>
      <c r="B57" s="3">
        <f t="shared" si="18"/>
        <v>157237</v>
      </c>
      <c r="C57" s="1">
        <f t="shared" si="19"/>
        <v>9104624137</v>
      </c>
      <c r="D57" s="1">
        <f t="shared" si="8"/>
        <v>62572</v>
      </c>
      <c r="E57" s="1">
        <f t="shared" si="2"/>
        <v>8085019156</v>
      </c>
      <c r="F57" s="1">
        <v>38680</v>
      </c>
      <c r="G57" s="1">
        <v>1597551487</v>
      </c>
      <c r="H57" s="1">
        <f t="shared" si="14"/>
        <v>22727</v>
      </c>
      <c r="I57" s="1">
        <f t="shared" si="14"/>
        <v>5264073819</v>
      </c>
      <c r="J57" s="1">
        <v>22727</v>
      </c>
      <c r="K57" s="1">
        <v>5264073819</v>
      </c>
      <c r="L57" s="1">
        <v>0</v>
      </c>
      <c r="M57" s="1">
        <v>0</v>
      </c>
      <c r="N57" s="1">
        <v>0</v>
      </c>
      <c r="O57" s="1">
        <v>0</v>
      </c>
      <c r="P57" s="1">
        <f t="shared" si="9"/>
        <v>1153</v>
      </c>
      <c r="Q57" s="1">
        <f t="shared" si="4"/>
        <v>1208754765</v>
      </c>
      <c r="R57" s="1">
        <v>1153</v>
      </c>
      <c r="S57" s="1">
        <v>1208754765</v>
      </c>
      <c r="T57" s="1">
        <v>0</v>
      </c>
      <c r="U57" s="1">
        <v>0</v>
      </c>
      <c r="V57" s="1">
        <v>12</v>
      </c>
      <c r="W57" s="1">
        <v>14639085</v>
      </c>
      <c r="X57" s="1">
        <f t="shared" si="15"/>
        <v>94665</v>
      </c>
      <c r="Y57" s="1">
        <f t="shared" si="15"/>
        <v>1019604981</v>
      </c>
      <c r="Z57" s="1">
        <f t="shared" si="16"/>
        <v>0</v>
      </c>
      <c r="AA57" s="1">
        <f t="shared" si="16"/>
        <v>0</v>
      </c>
      <c r="AB57" s="1">
        <v>0</v>
      </c>
      <c r="AC57" s="1">
        <v>0</v>
      </c>
      <c r="AD57" s="1">
        <v>0</v>
      </c>
      <c r="AE57" s="1">
        <v>0</v>
      </c>
      <c r="AF57" s="1">
        <f t="shared" si="17"/>
        <v>94665</v>
      </c>
      <c r="AG57" s="1">
        <f t="shared" si="17"/>
        <v>1019604981</v>
      </c>
      <c r="AH57" s="1">
        <v>23918</v>
      </c>
      <c r="AI57" s="1">
        <v>965638284</v>
      </c>
      <c r="AJ57" s="1">
        <v>0</v>
      </c>
      <c r="AK57" s="1">
        <v>624772</v>
      </c>
      <c r="AL57" s="1">
        <v>70747</v>
      </c>
      <c r="AM57" s="1">
        <v>53341925</v>
      </c>
    </row>
    <row r="58" spans="1:39" s="11" customFormat="1" ht="14.25" customHeight="1">
      <c r="A58" s="31" t="s">
        <v>71</v>
      </c>
      <c r="B58" s="3">
        <f t="shared" si="18"/>
        <v>188299</v>
      </c>
      <c r="C58" s="1">
        <f t="shared" si="19"/>
        <v>11384199556</v>
      </c>
      <c r="D58" s="1">
        <f t="shared" si="8"/>
        <v>56927</v>
      </c>
      <c r="E58" s="1">
        <f t="shared" si="2"/>
        <v>5232130834</v>
      </c>
      <c r="F58" s="1">
        <v>45333</v>
      </c>
      <c r="G58" s="1">
        <v>1895481776</v>
      </c>
      <c r="H58" s="1">
        <f t="shared" si="14"/>
        <v>10500</v>
      </c>
      <c r="I58" s="1">
        <f t="shared" si="14"/>
        <v>2178374335</v>
      </c>
      <c r="J58" s="1">
        <v>10500</v>
      </c>
      <c r="K58" s="1">
        <v>2178374335</v>
      </c>
      <c r="L58" s="1">
        <v>0</v>
      </c>
      <c r="M58" s="1">
        <v>0</v>
      </c>
      <c r="N58" s="1">
        <v>0</v>
      </c>
      <c r="O58" s="1">
        <v>0</v>
      </c>
      <c r="P58" s="1">
        <f t="shared" si="9"/>
        <v>1050</v>
      </c>
      <c r="Q58" s="1">
        <f t="shared" si="4"/>
        <v>1138434760</v>
      </c>
      <c r="R58" s="1">
        <v>1050</v>
      </c>
      <c r="S58" s="1">
        <v>1138434760</v>
      </c>
      <c r="T58" s="1">
        <v>0</v>
      </c>
      <c r="U58" s="1">
        <v>0</v>
      </c>
      <c r="V58" s="1">
        <v>44</v>
      </c>
      <c r="W58" s="1">
        <v>19839963</v>
      </c>
      <c r="X58" s="1">
        <f t="shared" si="15"/>
        <v>131372</v>
      </c>
      <c r="Y58" s="1">
        <f t="shared" si="15"/>
        <v>6152068722</v>
      </c>
      <c r="Z58" s="1">
        <f t="shared" si="16"/>
        <v>0</v>
      </c>
      <c r="AA58" s="1">
        <f t="shared" si="16"/>
        <v>0</v>
      </c>
      <c r="AB58" s="1">
        <v>0</v>
      </c>
      <c r="AC58" s="1">
        <v>0</v>
      </c>
      <c r="AD58" s="1">
        <v>0</v>
      </c>
      <c r="AE58" s="1">
        <v>0</v>
      </c>
      <c r="AF58" s="1">
        <f t="shared" si="17"/>
        <v>131372</v>
      </c>
      <c r="AG58" s="1">
        <f t="shared" si="17"/>
        <v>6152068722</v>
      </c>
      <c r="AH58" s="1">
        <v>22062</v>
      </c>
      <c r="AI58" s="1">
        <v>944832872</v>
      </c>
      <c r="AJ58" s="1">
        <v>0</v>
      </c>
      <c r="AK58" s="1">
        <v>5119289804</v>
      </c>
      <c r="AL58" s="1">
        <v>109310</v>
      </c>
      <c r="AM58" s="1">
        <v>87946046</v>
      </c>
    </row>
    <row r="59" spans="1:39" s="11" customFormat="1" ht="14.25" customHeight="1">
      <c r="A59" s="32" t="s">
        <v>72</v>
      </c>
      <c r="B59" s="13">
        <f t="shared" si="18"/>
        <v>123249</v>
      </c>
      <c r="C59" s="2">
        <f t="shared" si="19"/>
        <v>4865447109</v>
      </c>
      <c r="D59" s="2">
        <f t="shared" si="8"/>
        <v>52589</v>
      </c>
      <c r="E59" s="2">
        <f t="shared" si="2"/>
        <v>4398342560</v>
      </c>
      <c r="F59" s="2">
        <v>45282</v>
      </c>
      <c r="G59" s="2">
        <v>1828620655</v>
      </c>
      <c r="H59" s="2">
        <f t="shared" si="14"/>
        <v>6394</v>
      </c>
      <c r="I59" s="2">
        <f t="shared" si="14"/>
        <v>1564148818</v>
      </c>
      <c r="J59" s="2">
        <v>6394</v>
      </c>
      <c r="K59" s="2">
        <v>1564148818</v>
      </c>
      <c r="L59" s="2">
        <v>0</v>
      </c>
      <c r="M59" s="2">
        <v>0</v>
      </c>
      <c r="N59" s="2">
        <v>0</v>
      </c>
      <c r="O59" s="2">
        <v>0</v>
      </c>
      <c r="P59" s="2">
        <f t="shared" si="9"/>
        <v>902</v>
      </c>
      <c r="Q59" s="2">
        <f t="shared" si="4"/>
        <v>986695310</v>
      </c>
      <c r="R59" s="2">
        <v>902</v>
      </c>
      <c r="S59" s="2">
        <v>986695310</v>
      </c>
      <c r="T59" s="2">
        <v>0</v>
      </c>
      <c r="U59" s="2">
        <v>0</v>
      </c>
      <c r="V59" s="2">
        <v>11</v>
      </c>
      <c r="W59" s="2">
        <v>18877777</v>
      </c>
      <c r="X59" s="2">
        <f t="shared" si="15"/>
        <v>70660</v>
      </c>
      <c r="Y59" s="2">
        <f t="shared" si="15"/>
        <v>467104549</v>
      </c>
      <c r="Z59" s="2">
        <f t="shared" si="16"/>
        <v>0</v>
      </c>
      <c r="AA59" s="2">
        <f t="shared" si="16"/>
        <v>0</v>
      </c>
      <c r="AB59" s="2">
        <v>0</v>
      </c>
      <c r="AC59" s="2">
        <v>0</v>
      </c>
      <c r="AD59" s="2">
        <v>0</v>
      </c>
      <c r="AE59" s="2">
        <v>0</v>
      </c>
      <c r="AF59" s="2">
        <f t="shared" si="17"/>
        <v>70660</v>
      </c>
      <c r="AG59" s="2">
        <f t="shared" si="17"/>
        <v>467104549</v>
      </c>
      <c r="AH59" s="2">
        <v>10018</v>
      </c>
      <c r="AI59" s="2">
        <v>418965879</v>
      </c>
      <c r="AJ59" s="2">
        <v>0</v>
      </c>
      <c r="AK59" s="2">
        <v>1587569</v>
      </c>
      <c r="AL59" s="2">
        <v>60642</v>
      </c>
      <c r="AM59" s="2">
        <v>46551101</v>
      </c>
    </row>
    <row r="60" spans="1:39" s="11" customFormat="1" ht="14.25" customHeight="1">
      <c r="A60" s="31" t="s">
        <v>73</v>
      </c>
      <c r="B60" s="3">
        <f t="shared" si="18"/>
        <v>899414</v>
      </c>
      <c r="C60" s="1">
        <f t="shared" si="19"/>
        <v>6048774456</v>
      </c>
      <c r="D60" s="1">
        <f t="shared" si="8"/>
        <v>50075</v>
      </c>
      <c r="E60" s="1">
        <f t="shared" si="2"/>
        <v>4178490884</v>
      </c>
      <c r="F60" s="1">
        <v>43043</v>
      </c>
      <c r="G60" s="1">
        <v>1677934496</v>
      </c>
      <c r="H60" s="1">
        <f t="shared" si="14"/>
        <v>6133</v>
      </c>
      <c r="I60" s="1">
        <f t="shared" si="14"/>
        <v>1450543766</v>
      </c>
      <c r="J60" s="1">
        <v>6133</v>
      </c>
      <c r="K60" s="1">
        <v>1450543766</v>
      </c>
      <c r="L60" s="1">
        <v>0</v>
      </c>
      <c r="M60" s="1">
        <v>0</v>
      </c>
      <c r="N60" s="1">
        <v>0</v>
      </c>
      <c r="O60" s="1">
        <v>0</v>
      </c>
      <c r="P60" s="1">
        <f t="shared" si="9"/>
        <v>882</v>
      </c>
      <c r="Q60" s="1">
        <f t="shared" si="4"/>
        <v>1035361985</v>
      </c>
      <c r="R60" s="1">
        <v>882</v>
      </c>
      <c r="S60" s="1">
        <v>1035361985</v>
      </c>
      <c r="T60" s="1">
        <v>0</v>
      </c>
      <c r="U60" s="1">
        <v>0</v>
      </c>
      <c r="V60" s="1">
        <v>17</v>
      </c>
      <c r="W60" s="1">
        <v>14650637</v>
      </c>
      <c r="X60" s="1">
        <f t="shared" si="15"/>
        <v>849339</v>
      </c>
      <c r="Y60" s="1">
        <f t="shared" si="15"/>
        <v>1870283572</v>
      </c>
      <c r="Z60" s="1">
        <f t="shared" si="16"/>
        <v>0</v>
      </c>
      <c r="AA60" s="1">
        <f t="shared" si="16"/>
        <v>0</v>
      </c>
      <c r="AB60" s="1">
        <v>0</v>
      </c>
      <c r="AC60" s="1">
        <v>0</v>
      </c>
      <c r="AD60" s="1">
        <v>0</v>
      </c>
      <c r="AE60" s="1">
        <v>0</v>
      </c>
      <c r="AF60" s="1">
        <f t="shared" si="17"/>
        <v>849339</v>
      </c>
      <c r="AG60" s="1">
        <f t="shared" si="17"/>
        <v>1870283572</v>
      </c>
      <c r="AH60" s="1">
        <v>29128</v>
      </c>
      <c r="AI60" s="1">
        <v>1143035437</v>
      </c>
      <c r="AJ60" s="1">
        <v>696297</v>
      </c>
      <c r="AK60" s="1">
        <v>625725333</v>
      </c>
      <c r="AL60" s="1">
        <v>123914</v>
      </c>
      <c r="AM60" s="1">
        <v>101522802</v>
      </c>
    </row>
    <row r="61" spans="1:39" s="11" customFormat="1" ht="14.25" customHeight="1">
      <c r="A61" s="31" t="s">
        <v>74</v>
      </c>
      <c r="B61" s="3">
        <f t="shared" si="18"/>
        <v>707390</v>
      </c>
      <c r="C61" s="1">
        <f t="shared" si="19"/>
        <v>5627039553</v>
      </c>
      <c r="D61" s="1">
        <f t="shared" si="8"/>
        <v>50018</v>
      </c>
      <c r="E61" s="1">
        <f t="shared" si="2"/>
        <v>3844450016</v>
      </c>
      <c r="F61" s="1">
        <v>43493</v>
      </c>
      <c r="G61" s="1">
        <v>1676246990</v>
      </c>
      <c r="H61" s="1">
        <f t="shared" si="14"/>
        <v>5748</v>
      </c>
      <c r="I61" s="1">
        <f t="shared" si="14"/>
        <v>1312977878</v>
      </c>
      <c r="J61" s="1">
        <v>5748</v>
      </c>
      <c r="K61" s="1">
        <v>1312977878</v>
      </c>
      <c r="L61" s="1">
        <v>0</v>
      </c>
      <c r="M61" s="1">
        <v>0</v>
      </c>
      <c r="N61" s="1">
        <v>0</v>
      </c>
      <c r="O61" s="1">
        <v>0</v>
      </c>
      <c r="P61" s="1">
        <f t="shared" si="9"/>
        <v>758</v>
      </c>
      <c r="Q61" s="1">
        <f t="shared" si="4"/>
        <v>841816340</v>
      </c>
      <c r="R61" s="1">
        <v>758</v>
      </c>
      <c r="S61" s="1">
        <v>841816340</v>
      </c>
      <c r="T61" s="1">
        <v>0</v>
      </c>
      <c r="U61" s="1">
        <v>0</v>
      </c>
      <c r="V61" s="1">
        <v>19</v>
      </c>
      <c r="W61" s="1">
        <v>13408808</v>
      </c>
      <c r="X61" s="1">
        <f t="shared" si="15"/>
        <v>657372</v>
      </c>
      <c r="Y61" s="1">
        <f t="shared" si="15"/>
        <v>1782589537</v>
      </c>
      <c r="Z61" s="1">
        <f t="shared" si="16"/>
        <v>0</v>
      </c>
      <c r="AA61" s="1">
        <f t="shared" si="16"/>
        <v>0</v>
      </c>
      <c r="AB61" s="1">
        <v>0</v>
      </c>
      <c r="AC61" s="1">
        <v>0</v>
      </c>
      <c r="AD61" s="1">
        <v>0</v>
      </c>
      <c r="AE61" s="1">
        <v>0</v>
      </c>
      <c r="AF61" s="1">
        <f t="shared" si="17"/>
        <v>657372</v>
      </c>
      <c r="AG61" s="1">
        <f t="shared" si="17"/>
        <v>1782589537</v>
      </c>
      <c r="AH61" s="1">
        <v>29031</v>
      </c>
      <c r="AI61" s="1">
        <v>1202990442</v>
      </c>
      <c r="AJ61" s="1">
        <v>475632</v>
      </c>
      <c r="AK61" s="1">
        <v>450450794</v>
      </c>
      <c r="AL61" s="1">
        <v>152709</v>
      </c>
      <c r="AM61" s="1">
        <v>129148301</v>
      </c>
    </row>
    <row r="62" spans="1:39" s="11" customFormat="1" ht="14.25" customHeight="1">
      <c r="A62" s="31" t="s">
        <v>75</v>
      </c>
      <c r="B62" s="3">
        <f t="shared" si="18"/>
        <v>989920</v>
      </c>
      <c r="C62" s="1">
        <f t="shared" si="19"/>
        <v>5771972139</v>
      </c>
      <c r="D62" s="1">
        <f t="shared" si="8"/>
        <v>53893</v>
      </c>
      <c r="E62" s="1">
        <f t="shared" si="2"/>
        <v>3944150841</v>
      </c>
      <c r="F62" s="1">
        <v>47545</v>
      </c>
      <c r="G62" s="1">
        <v>1793962787</v>
      </c>
      <c r="H62" s="1">
        <f t="shared" si="14"/>
        <v>5539</v>
      </c>
      <c r="I62" s="1">
        <f t="shared" si="14"/>
        <v>1249027079</v>
      </c>
      <c r="J62" s="1">
        <v>5539</v>
      </c>
      <c r="K62" s="1">
        <v>1249027079</v>
      </c>
      <c r="L62" s="1">
        <v>0</v>
      </c>
      <c r="M62" s="1">
        <v>0</v>
      </c>
      <c r="N62" s="1">
        <v>0</v>
      </c>
      <c r="O62" s="1">
        <v>0</v>
      </c>
      <c r="P62" s="1">
        <f t="shared" si="9"/>
        <v>791</v>
      </c>
      <c r="Q62" s="1">
        <f t="shared" si="4"/>
        <v>886118840</v>
      </c>
      <c r="R62" s="1">
        <v>791</v>
      </c>
      <c r="S62" s="1">
        <v>886118840</v>
      </c>
      <c r="T62" s="1">
        <v>0</v>
      </c>
      <c r="U62" s="1">
        <v>0</v>
      </c>
      <c r="V62" s="1">
        <v>18</v>
      </c>
      <c r="W62" s="1">
        <v>15042135</v>
      </c>
      <c r="X62" s="1">
        <f t="shared" si="15"/>
        <v>936027</v>
      </c>
      <c r="Y62" s="1">
        <f t="shared" si="15"/>
        <v>1827821298</v>
      </c>
      <c r="Z62" s="1">
        <f t="shared" si="16"/>
        <v>0</v>
      </c>
      <c r="AA62" s="1">
        <f t="shared" si="16"/>
        <v>0</v>
      </c>
      <c r="AB62" s="1">
        <v>0</v>
      </c>
      <c r="AC62" s="1">
        <v>0</v>
      </c>
      <c r="AD62" s="1">
        <v>0</v>
      </c>
      <c r="AE62" s="1">
        <v>0</v>
      </c>
      <c r="AF62" s="1">
        <f t="shared" si="17"/>
        <v>936027</v>
      </c>
      <c r="AG62" s="1">
        <f t="shared" si="17"/>
        <v>1827821298</v>
      </c>
      <c r="AH62" s="1">
        <v>22620</v>
      </c>
      <c r="AI62" s="1">
        <v>961029143</v>
      </c>
      <c r="AJ62" s="1">
        <v>702706</v>
      </c>
      <c r="AK62" s="1">
        <v>686837197</v>
      </c>
      <c r="AL62" s="1">
        <v>210701</v>
      </c>
      <c r="AM62" s="1">
        <v>179954958</v>
      </c>
    </row>
    <row r="63" spans="1:39" s="11" customFormat="1" ht="14.25" customHeight="1">
      <c r="A63" s="31" t="s">
        <v>76</v>
      </c>
      <c r="B63" s="3">
        <f t="shared" si="18"/>
        <v>812477</v>
      </c>
      <c r="C63" s="1">
        <f t="shared" si="19"/>
        <v>5866506649</v>
      </c>
      <c r="D63" s="1">
        <f t="shared" si="8"/>
        <v>52581</v>
      </c>
      <c r="E63" s="1">
        <f t="shared" si="2"/>
        <v>3952028632</v>
      </c>
      <c r="F63" s="1">
        <v>47147</v>
      </c>
      <c r="G63" s="1">
        <v>1816950393</v>
      </c>
      <c r="H63" s="1">
        <f t="shared" si="14"/>
        <v>4573</v>
      </c>
      <c r="I63" s="1">
        <f t="shared" si="14"/>
        <v>1150799659</v>
      </c>
      <c r="J63" s="1">
        <v>4573</v>
      </c>
      <c r="K63" s="1">
        <v>1150799659</v>
      </c>
      <c r="L63" s="1">
        <v>0</v>
      </c>
      <c r="M63" s="1">
        <v>0</v>
      </c>
      <c r="N63" s="1">
        <v>0</v>
      </c>
      <c r="O63" s="1">
        <v>0</v>
      </c>
      <c r="P63" s="1">
        <f t="shared" si="9"/>
        <v>839</v>
      </c>
      <c r="Q63" s="1">
        <f t="shared" si="4"/>
        <v>967346820</v>
      </c>
      <c r="R63" s="1">
        <v>839</v>
      </c>
      <c r="S63" s="1">
        <v>967346820</v>
      </c>
      <c r="T63" s="1">
        <v>0</v>
      </c>
      <c r="U63" s="1">
        <v>0</v>
      </c>
      <c r="V63" s="1">
        <v>22</v>
      </c>
      <c r="W63" s="1">
        <v>16931760</v>
      </c>
      <c r="X63" s="1">
        <f t="shared" si="15"/>
        <v>759896</v>
      </c>
      <c r="Y63" s="1">
        <f t="shared" si="15"/>
        <v>1914478017</v>
      </c>
      <c r="Z63" s="1">
        <f t="shared" si="16"/>
        <v>0</v>
      </c>
      <c r="AA63" s="1">
        <f t="shared" si="16"/>
        <v>44695</v>
      </c>
      <c r="AB63" s="1">
        <v>0</v>
      </c>
      <c r="AC63" s="1">
        <v>44695</v>
      </c>
      <c r="AD63" s="1">
        <v>0</v>
      </c>
      <c r="AE63" s="1">
        <v>0</v>
      </c>
      <c r="AF63" s="1">
        <f t="shared" si="17"/>
        <v>759896</v>
      </c>
      <c r="AG63" s="1">
        <f t="shared" si="17"/>
        <v>1914433322</v>
      </c>
      <c r="AH63" s="1">
        <v>26707</v>
      </c>
      <c r="AI63" s="1">
        <v>1209411111</v>
      </c>
      <c r="AJ63" s="1">
        <v>510761</v>
      </c>
      <c r="AK63" s="1">
        <v>513990809</v>
      </c>
      <c r="AL63" s="1">
        <v>222428</v>
      </c>
      <c r="AM63" s="1">
        <v>191031402</v>
      </c>
    </row>
    <row r="64" spans="1:39" s="11" customFormat="1" ht="14.25" customHeight="1">
      <c r="A64" s="31" t="s">
        <v>77</v>
      </c>
      <c r="B64" s="3">
        <f t="shared" si="18"/>
        <v>782437</v>
      </c>
      <c r="C64" s="1">
        <f t="shared" si="19"/>
        <v>5967437118</v>
      </c>
      <c r="D64" s="1">
        <f t="shared" si="8"/>
        <v>56364</v>
      </c>
      <c r="E64" s="1">
        <f t="shared" si="2"/>
        <v>4086890520</v>
      </c>
      <c r="F64" s="1">
        <v>51188</v>
      </c>
      <c r="G64" s="1">
        <v>2016616718</v>
      </c>
      <c r="H64" s="1">
        <f t="shared" si="14"/>
        <v>4408</v>
      </c>
      <c r="I64" s="1">
        <f t="shared" si="14"/>
        <v>1162542959</v>
      </c>
      <c r="J64" s="1">
        <v>4408</v>
      </c>
      <c r="K64" s="1">
        <v>1162542959</v>
      </c>
      <c r="L64" s="1">
        <v>0</v>
      </c>
      <c r="M64" s="1">
        <v>0</v>
      </c>
      <c r="N64" s="1">
        <v>0</v>
      </c>
      <c r="O64" s="1">
        <v>0</v>
      </c>
      <c r="P64" s="1">
        <f t="shared" si="9"/>
        <v>761</v>
      </c>
      <c r="Q64" s="1">
        <f t="shared" si="4"/>
        <v>893548427</v>
      </c>
      <c r="R64" s="1">
        <v>761</v>
      </c>
      <c r="S64" s="1">
        <v>893548427</v>
      </c>
      <c r="T64" s="1">
        <v>0</v>
      </c>
      <c r="U64" s="1">
        <v>0</v>
      </c>
      <c r="V64" s="1">
        <v>7</v>
      </c>
      <c r="W64" s="1">
        <v>14182416</v>
      </c>
      <c r="X64" s="1">
        <f t="shared" si="15"/>
        <v>726073</v>
      </c>
      <c r="Y64" s="1">
        <f t="shared" si="15"/>
        <v>1880546598</v>
      </c>
      <c r="Z64" s="1">
        <f t="shared" si="16"/>
        <v>0</v>
      </c>
      <c r="AA64" s="1">
        <f t="shared" si="16"/>
        <v>0</v>
      </c>
      <c r="AB64" s="1">
        <v>0</v>
      </c>
      <c r="AC64" s="1">
        <v>0</v>
      </c>
      <c r="AD64" s="1">
        <v>0</v>
      </c>
      <c r="AE64" s="1">
        <v>0</v>
      </c>
      <c r="AF64" s="1">
        <f t="shared" si="17"/>
        <v>726073</v>
      </c>
      <c r="AG64" s="1">
        <f t="shared" si="17"/>
        <v>1880546598</v>
      </c>
      <c r="AH64" s="1">
        <v>28082</v>
      </c>
      <c r="AI64" s="1">
        <v>1199395021</v>
      </c>
      <c r="AJ64" s="1">
        <v>468876</v>
      </c>
      <c r="AK64" s="1">
        <v>475669587</v>
      </c>
      <c r="AL64" s="1">
        <v>229115</v>
      </c>
      <c r="AM64" s="1">
        <v>205481990</v>
      </c>
    </row>
    <row r="65" spans="1:39" s="11" customFormat="1" ht="14.25" customHeight="1">
      <c r="A65" s="31" t="s">
        <v>78</v>
      </c>
      <c r="B65" s="3">
        <f t="shared" si="18"/>
        <v>1404795</v>
      </c>
      <c r="C65" s="1">
        <f t="shared" si="19"/>
        <v>7217857610</v>
      </c>
      <c r="D65" s="1">
        <f t="shared" si="8"/>
        <v>56284</v>
      </c>
      <c r="E65" s="1">
        <f t="shared" si="2"/>
        <v>3977359491</v>
      </c>
      <c r="F65" s="1">
        <v>51383</v>
      </c>
      <c r="G65" s="1">
        <v>2038766633</v>
      </c>
      <c r="H65" s="1">
        <f t="shared" si="14"/>
        <v>4198</v>
      </c>
      <c r="I65" s="1">
        <f t="shared" si="14"/>
        <v>1080146507</v>
      </c>
      <c r="J65" s="1">
        <v>4198</v>
      </c>
      <c r="K65" s="1">
        <v>1080146507</v>
      </c>
      <c r="L65" s="1">
        <v>0</v>
      </c>
      <c r="M65" s="1">
        <v>0</v>
      </c>
      <c r="N65" s="1">
        <v>0</v>
      </c>
      <c r="O65" s="1">
        <v>0</v>
      </c>
      <c r="P65" s="1">
        <f t="shared" si="9"/>
        <v>693</v>
      </c>
      <c r="Q65" s="1">
        <f t="shared" si="4"/>
        <v>847118288</v>
      </c>
      <c r="R65" s="1">
        <v>693</v>
      </c>
      <c r="S65" s="1">
        <v>847118288</v>
      </c>
      <c r="T65" s="1">
        <v>0</v>
      </c>
      <c r="U65" s="1">
        <v>0</v>
      </c>
      <c r="V65" s="1">
        <v>10</v>
      </c>
      <c r="W65" s="1">
        <v>11328063</v>
      </c>
      <c r="X65" s="1">
        <f t="shared" si="15"/>
        <v>1348511</v>
      </c>
      <c r="Y65" s="1">
        <f t="shared" si="15"/>
        <v>3240498119</v>
      </c>
      <c r="Z65" s="1">
        <f t="shared" si="16"/>
        <v>0</v>
      </c>
      <c r="AA65" s="1">
        <f t="shared" si="16"/>
        <v>0</v>
      </c>
      <c r="AB65" s="1">
        <v>0</v>
      </c>
      <c r="AC65" s="1">
        <v>0</v>
      </c>
      <c r="AD65" s="1">
        <v>0</v>
      </c>
      <c r="AE65" s="1">
        <v>0</v>
      </c>
      <c r="AF65" s="1">
        <f t="shared" si="17"/>
        <v>1348511</v>
      </c>
      <c r="AG65" s="1">
        <f t="shared" si="17"/>
        <v>3240498119</v>
      </c>
      <c r="AH65" s="1">
        <v>46216</v>
      </c>
      <c r="AI65" s="1">
        <v>1972548246</v>
      </c>
      <c r="AJ65" s="1">
        <v>889800</v>
      </c>
      <c r="AK65" s="1">
        <v>884469871</v>
      </c>
      <c r="AL65" s="1">
        <v>412495</v>
      </c>
      <c r="AM65" s="1">
        <v>383480002</v>
      </c>
    </row>
    <row r="66" spans="1:39" s="11" customFormat="1" ht="14.25" customHeight="1">
      <c r="A66" s="31" t="s">
        <v>79</v>
      </c>
      <c r="B66" s="3">
        <f t="shared" si="18"/>
        <v>1519795</v>
      </c>
      <c r="C66" s="1">
        <f t="shared" si="19"/>
        <v>6109059535</v>
      </c>
      <c r="D66" s="1">
        <f t="shared" si="8"/>
        <v>60083</v>
      </c>
      <c r="E66" s="1">
        <f t="shared" si="2"/>
        <v>4101700012</v>
      </c>
      <c r="F66" s="1">
        <v>55400</v>
      </c>
      <c r="G66" s="1">
        <v>2242831855</v>
      </c>
      <c r="H66" s="1">
        <f t="shared" si="14"/>
        <v>4012</v>
      </c>
      <c r="I66" s="1">
        <f t="shared" si="14"/>
        <v>1058234713</v>
      </c>
      <c r="J66" s="1">
        <v>4012</v>
      </c>
      <c r="K66" s="1">
        <v>1058234713</v>
      </c>
      <c r="L66" s="1">
        <v>0</v>
      </c>
      <c r="M66" s="1">
        <v>0</v>
      </c>
      <c r="N66" s="1">
        <v>0</v>
      </c>
      <c r="O66" s="1">
        <v>0</v>
      </c>
      <c r="P66" s="1">
        <f t="shared" si="9"/>
        <v>660</v>
      </c>
      <c r="Q66" s="1">
        <f t="shared" si="4"/>
        <v>790662335</v>
      </c>
      <c r="R66" s="1">
        <v>660</v>
      </c>
      <c r="S66" s="1">
        <v>790662335</v>
      </c>
      <c r="T66" s="1">
        <v>0</v>
      </c>
      <c r="U66" s="1">
        <v>0</v>
      </c>
      <c r="V66" s="1">
        <v>11</v>
      </c>
      <c r="W66" s="1">
        <v>9971109</v>
      </c>
      <c r="X66" s="1">
        <f t="shared" si="15"/>
        <v>1459712</v>
      </c>
      <c r="Y66" s="1">
        <f t="shared" si="15"/>
        <v>2007359523</v>
      </c>
      <c r="Z66" s="1">
        <f t="shared" si="16"/>
        <v>0</v>
      </c>
      <c r="AA66" s="1">
        <f t="shared" si="16"/>
        <v>0</v>
      </c>
      <c r="AB66" s="1">
        <v>0</v>
      </c>
      <c r="AC66" s="1">
        <v>0</v>
      </c>
      <c r="AD66" s="1">
        <v>0</v>
      </c>
      <c r="AE66" s="1">
        <v>0</v>
      </c>
      <c r="AF66" s="1">
        <f t="shared" si="17"/>
        <v>1459712</v>
      </c>
      <c r="AG66" s="1">
        <f t="shared" si="17"/>
        <v>2007359523</v>
      </c>
      <c r="AH66" s="1">
        <v>14877</v>
      </c>
      <c r="AI66" s="1">
        <v>633274240</v>
      </c>
      <c r="AJ66" s="1">
        <v>1143375</v>
      </c>
      <c r="AK66" s="1">
        <v>1073987289</v>
      </c>
      <c r="AL66" s="1">
        <v>301460</v>
      </c>
      <c r="AM66" s="1">
        <v>300097994</v>
      </c>
    </row>
    <row r="67" spans="1:39" s="11" customFormat="1" ht="14.25" customHeight="1">
      <c r="A67" s="31" t="s">
        <v>80</v>
      </c>
      <c r="B67" s="1">
        <f t="shared" si="18"/>
        <v>959203</v>
      </c>
      <c r="C67" s="1">
        <f t="shared" si="19"/>
        <v>6910459519</v>
      </c>
      <c r="D67" s="1">
        <f t="shared" si="8"/>
        <v>58152</v>
      </c>
      <c r="E67" s="1">
        <f t="shared" si="2"/>
        <v>4009980999</v>
      </c>
      <c r="F67" s="1">
        <v>53945</v>
      </c>
      <c r="G67" s="1">
        <v>2392250725</v>
      </c>
      <c r="H67" s="1">
        <f t="shared" si="14"/>
        <v>3563</v>
      </c>
      <c r="I67" s="1">
        <f t="shared" si="14"/>
        <v>949167951</v>
      </c>
      <c r="J67" s="1">
        <v>3530</v>
      </c>
      <c r="K67" s="1">
        <v>928745079</v>
      </c>
      <c r="L67" s="1">
        <v>0</v>
      </c>
      <c r="M67" s="1">
        <v>0</v>
      </c>
      <c r="N67" s="1">
        <v>33</v>
      </c>
      <c r="O67" s="1">
        <v>20422872</v>
      </c>
      <c r="P67" s="1">
        <f t="shared" si="9"/>
        <v>633</v>
      </c>
      <c r="Q67" s="1">
        <f t="shared" si="4"/>
        <v>656324780</v>
      </c>
      <c r="R67" s="1">
        <v>589</v>
      </c>
      <c r="S67" s="1">
        <v>639184605</v>
      </c>
      <c r="T67" s="1">
        <v>44</v>
      </c>
      <c r="U67" s="1">
        <v>17140175</v>
      </c>
      <c r="V67" s="1">
        <v>11</v>
      </c>
      <c r="W67" s="1">
        <v>12237543</v>
      </c>
      <c r="X67" s="1">
        <f t="shared" si="15"/>
        <v>901051</v>
      </c>
      <c r="Y67" s="1">
        <f t="shared" si="15"/>
        <v>2900478520</v>
      </c>
      <c r="Z67" s="1">
        <f t="shared" si="16"/>
        <v>0</v>
      </c>
      <c r="AA67" s="1">
        <f t="shared" si="16"/>
        <v>0</v>
      </c>
      <c r="AB67" s="1">
        <v>0</v>
      </c>
      <c r="AC67" s="1">
        <v>0</v>
      </c>
      <c r="AD67" s="1">
        <v>0</v>
      </c>
      <c r="AE67" s="1">
        <v>0</v>
      </c>
      <c r="AF67" s="1">
        <f t="shared" si="17"/>
        <v>901051</v>
      </c>
      <c r="AG67" s="1">
        <f t="shared" si="17"/>
        <v>2900478520</v>
      </c>
      <c r="AH67" s="1">
        <v>51819</v>
      </c>
      <c r="AI67" s="1">
        <v>2086540083</v>
      </c>
      <c r="AJ67" s="1">
        <v>514606</v>
      </c>
      <c r="AK67" s="1">
        <v>481931342</v>
      </c>
      <c r="AL67" s="1">
        <v>334626</v>
      </c>
      <c r="AM67" s="1">
        <v>332007095</v>
      </c>
    </row>
    <row r="68" spans="1:39" s="11" customFormat="1" ht="14.25" customHeight="1">
      <c r="A68" s="31" t="s">
        <v>81</v>
      </c>
      <c r="B68" s="1">
        <f t="shared" si="18"/>
        <v>1832504</v>
      </c>
      <c r="C68" s="1">
        <f t="shared" si="19"/>
        <v>7405905528</v>
      </c>
      <c r="D68" s="1">
        <f t="shared" si="8"/>
        <v>62069</v>
      </c>
      <c r="E68" s="1">
        <f t="shared" si="2"/>
        <v>4271247078</v>
      </c>
      <c r="F68" s="1">
        <v>57496</v>
      </c>
      <c r="G68" s="1">
        <v>2589424249</v>
      </c>
      <c r="H68" s="1">
        <f t="shared" si="14"/>
        <v>3806</v>
      </c>
      <c r="I68" s="1">
        <f t="shared" si="14"/>
        <v>991437451</v>
      </c>
      <c r="J68" s="1">
        <v>3730</v>
      </c>
      <c r="K68" s="1">
        <v>957388850</v>
      </c>
      <c r="L68" s="1">
        <v>1</v>
      </c>
      <c r="M68" s="1">
        <v>790536</v>
      </c>
      <c r="N68" s="1">
        <v>75</v>
      </c>
      <c r="O68" s="1">
        <v>33258065</v>
      </c>
      <c r="P68" s="1">
        <f t="shared" si="9"/>
        <v>752</v>
      </c>
      <c r="Q68" s="1">
        <f t="shared" si="4"/>
        <v>678691231</v>
      </c>
      <c r="R68" s="1">
        <v>627</v>
      </c>
      <c r="S68" s="1">
        <v>634387902</v>
      </c>
      <c r="T68" s="1">
        <v>125</v>
      </c>
      <c r="U68" s="1">
        <v>44303329</v>
      </c>
      <c r="V68" s="1">
        <v>15</v>
      </c>
      <c r="W68" s="1">
        <v>11694147</v>
      </c>
      <c r="X68" s="1">
        <f t="shared" si="15"/>
        <v>1770435</v>
      </c>
      <c r="Y68" s="1">
        <f t="shared" si="15"/>
        <v>3134658450</v>
      </c>
      <c r="Z68" s="1">
        <f t="shared" si="16"/>
        <v>0</v>
      </c>
      <c r="AA68" s="1">
        <f t="shared" si="16"/>
        <v>0</v>
      </c>
      <c r="AB68" s="1">
        <v>0</v>
      </c>
      <c r="AC68" s="1">
        <v>0</v>
      </c>
      <c r="AD68" s="1">
        <v>0</v>
      </c>
      <c r="AE68" s="1">
        <v>0</v>
      </c>
      <c r="AF68" s="1">
        <f t="shared" si="17"/>
        <v>1770435</v>
      </c>
      <c r="AG68" s="1">
        <f t="shared" si="17"/>
        <v>3134658450</v>
      </c>
      <c r="AH68" s="1">
        <v>33326</v>
      </c>
      <c r="AI68" s="1">
        <v>1500478839</v>
      </c>
      <c r="AJ68" s="1">
        <v>1412401</v>
      </c>
      <c r="AK68" s="1">
        <v>1297189113</v>
      </c>
      <c r="AL68" s="1">
        <v>324708</v>
      </c>
      <c r="AM68" s="1">
        <v>336990498</v>
      </c>
    </row>
    <row r="69" spans="1:39" s="11" customFormat="1" ht="14.25" customHeight="1">
      <c r="A69" s="32" t="s">
        <v>82</v>
      </c>
      <c r="B69" s="2">
        <f t="shared" si="18"/>
        <v>1501817</v>
      </c>
      <c r="C69" s="2">
        <f t="shared" si="19"/>
        <v>7483207021</v>
      </c>
      <c r="D69" s="2">
        <f t="shared" si="8"/>
        <v>62978</v>
      </c>
      <c r="E69" s="2">
        <f t="shared" si="2"/>
        <v>4556697109</v>
      </c>
      <c r="F69" s="2">
        <v>57921</v>
      </c>
      <c r="G69" s="2">
        <v>2718751532</v>
      </c>
      <c r="H69" s="2">
        <f t="shared" si="14"/>
        <v>4121</v>
      </c>
      <c r="I69" s="2">
        <f t="shared" si="14"/>
        <v>1057492797</v>
      </c>
      <c r="J69" s="2">
        <v>4003</v>
      </c>
      <c r="K69" s="2">
        <v>1015503930</v>
      </c>
      <c r="L69" s="2">
        <v>5</v>
      </c>
      <c r="M69" s="2">
        <v>4751708</v>
      </c>
      <c r="N69" s="2">
        <v>113</v>
      </c>
      <c r="O69" s="2">
        <v>37237159</v>
      </c>
      <c r="P69" s="2">
        <f t="shared" si="9"/>
        <v>928</v>
      </c>
      <c r="Q69" s="2">
        <f t="shared" si="4"/>
        <v>769248380</v>
      </c>
      <c r="R69" s="2">
        <v>688</v>
      </c>
      <c r="S69" s="2">
        <v>698056322</v>
      </c>
      <c r="T69" s="2">
        <v>240</v>
      </c>
      <c r="U69" s="2">
        <v>71192058</v>
      </c>
      <c r="V69" s="2">
        <v>8</v>
      </c>
      <c r="W69" s="2">
        <v>11204400</v>
      </c>
      <c r="X69" s="2">
        <f t="shared" si="15"/>
        <v>1438839</v>
      </c>
      <c r="Y69" s="2">
        <f t="shared" si="15"/>
        <v>2926509912</v>
      </c>
      <c r="Z69" s="2">
        <f t="shared" si="16"/>
        <v>0</v>
      </c>
      <c r="AA69" s="2">
        <f t="shared" si="16"/>
        <v>0</v>
      </c>
      <c r="AB69" s="2">
        <v>0</v>
      </c>
      <c r="AC69" s="2">
        <v>0</v>
      </c>
      <c r="AD69" s="2">
        <v>0</v>
      </c>
      <c r="AE69" s="2">
        <v>0</v>
      </c>
      <c r="AF69" s="2">
        <f t="shared" si="17"/>
        <v>1438839</v>
      </c>
      <c r="AG69" s="2">
        <f t="shared" si="17"/>
        <v>2926509912</v>
      </c>
      <c r="AH69" s="2">
        <v>34953</v>
      </c>
      <c r="AI69" s="2">
        <v>1615355887</v>
      </c>
      <c r="AJ69" s="2">
        <v>1124742</v>
      </c>
      <c r="AK69" s="2">
        <v>1029620182</v>
      </c>
      <c r="AL69" s="2">
        <v>279144</v>
      </c>
      <c r="AM69" s="2">
        <v>281533843</v>
      </c>
    </row>
    <row r="70" spans="1:39" s="11" customFormat="1" ht="14.25" customHeight="1">
      <c r="A70" s="31" t="s">
        <v>83</v>
      </c>
      <c r="B70" s="1">
        <f t="shared" si="18"/>
        <v>1930492</v>
      </c>
      <c r="C70" s="1">
        <f t="shared" si="19"/>
        <v>7959342882</v>
      </c>
      <c r="D70" s="1">
        <f t="shared" si="8"/>
        <v>62997</v>
      </c>
      <c r="E70" s="1">
        <f t="shared" si="2"/>
        <v>4594548726</v>
      </c>
      <c r="F70" s="1">
        <v>57774</v>
      </c>
      <c r="G70" s="1">
        <v>2720161010</v>
      </c>
      <c r="H70" s="1">
        <f t="shared" si="14"/>
        <v>4212</v>
      </c>
      <c r="I70" s="1">
        <f t="shared" si="14"/>
        <v>1140306514</v>
      </c>
      <c r="J70" s="1">
        <v>4054</v>
      </c>
      <c r="K70" s="1">
        <v>1093169360</v>
      </c>
      <c r="L70" s="1">
        <v>1</v>
      </c>
      <c r="M70" s="1">
        <v>394000</v>
      </c>
      <c r="N70" s="1">
        <v>157</v>
      </c>
      <c r="O70" s="1">
        <v>46743154</v>
      </c>
      <c r="P70" s="1">
        <f t="shared" si="9"/>
        <v>1003</v>
      </c>
      <c r="Q70" s="1">
        <f t="shared" si="4"/>
        <v>720468030</v>
      </c>
      <c r="R70" s="1">
        <v>649</v>
      </c>
      <c r="S70" s="1">
        <v>631820655</v>
      </c>
      <c r="T70" s="1">
        <v>354</v>
      </c>
      <c r="U70" s="1">
        <v>88647375</v>
      </c>
      <c r="V70" s="1">
        <v>8</v>
      </c>
      <c r="W70" s="1">
        <v>13613172</v>
      </c>
      <c r="X70" s="1">
        <f t="shared" si="15"/>
        <v>1867495</v>
      </c>
      <c r="Y70" s="1">
        <f t="shared" si="15"/>
        <v>3364794156</v>
      </c>
      <c r="Z70" s="1">
        <f t="shared" si="16"/>
        <v>0</v>
      </c>
      <c r="AA70" s="1">
        <f t="shared" si="16"/>
        <v>0</v>
      </c>
      <c r="AB70" s="1">
        <v>0</v>
      </c>
      <c r="AC70" s="1">
        <v>0</v>
      </c>
      <c r="AD70" s="1">
        <v>0</v>
      </c>
      <c r="AE70" s="1">
        <v>0</v>
      </c>
      <c r="AF70" s="1">
        <f t="shared" si="17"/>
        <v>1867495</v>
      </c>
      <c r="AG70" s="1">
        <f t="shared" si="17"/>
        <v>3364794156</v>
      </c>
      <c r="AH70" s="1">
        <v>34613</v>
      </c>
      <c r="AI70" s="1">
        <v>1630960152</v>
      </c>
      <c r="AJ70" s="1">
        <v>1556996</v>
      </c>
      <c r="AK70" s="1">
        <v>1457748266</v>
      </c>
      <c r="AL70" s="1">
        <v>275886</v>
      </c>
      <c r="AM70" s="1">
        <v>276085738</v>
      </c>
    </row>
    <row r="71" spans="1:39" s="11" customFormat="1" ht="14.25" customHeight="1">
      <c r="A71" s="31" t="s">
        <v>84</v>
      </c>
      <c r="B71" s="1">
        <f t="shared" si="18"/>
        <v>1255222</v>
      </c>
      <c r="C71" s="1">
        <f t="shared" si="19"/>
        <v>6940538211</v>
      </c>
      <c r="D71" s="1">
        <f t="shared" si="8"/>
        <v>59693</v>
      </c>
      <c r="E71" s="1">
        <f t="shared" si="2"/>
        <v>4253556922</v>
      </c>
      <c r="F71" s="1">
        <v>54684</v>
      </c>
      <c r="G71" s="1">
        <v>2442778998</v>
      </c>
      <c r="H71" s="1">
        <f t="shared" ref="H71:I80" si="20">J71+L71+N71</f>
        <v>3939</v>
      </c>
      <c r="I71" s="1">
        <f t="shared" si="20"/>
        <v>1101832320</v>
      </c>
      <c r="J71" s="1">
        <v>3741</v>
      </c>
      <c r="K71" s="1">
        <v>1045673890</v>
      </c>
      <c r="L71" s="1">
        <v>8</v>
      </c>
      <c r="M71" s="1">
        <v>4108715</v>
      </c>
      <c r="N71" s="1">
        <v>190</v>
      </c>
      <c r="O71" s="1">
        <v>52049715</v>
      </c>
      <c r="P71" s="1">
        <f t="shared" si="9"/>
        <v>1060</v>
      </c>
      <c r="Q71" s="1">
        <f t="shared" si="4"/>
        <v>697666852</v>
      </c>
      <c r="R71" s="1">
        <v>608</v>
      </c>
      <c r="S71" s="1">
        <v>596820208</v>
      </c>
      <c r="T71" s="1">
        <v>452</v>
      </c>
      <c r="U71" s="1">
        <v>100846644</v>
      </c>
      <c r="V71" s="1">
        <v>10</v>
      </c>
      <c r="W71" s="1">
        <v>11278752</v>
      </c>
      <c r="X71" s="1">
        <f t="shared" ref="X71:Y80" si="21">Z71+AF71</f>
        <v>1195529</v>
      </c>
      <c r="Y71" s="1">
        <f t="shared" si="21"/>
        <v>2686981289</v>
      </c>
      <c r="Z71" s="1">
        <f t="shared" ref="Z71:AA80" si="22">AB71+AD71</f>
        <v>0</v>
      </c>
      <c r="AA71" s="1">
        <f t="shared" si="22"/>
        <v>0</v>
      </c>
      <c r="AB71" s="1">
        <v>0</v>
      </c>
      <c r="AC71" s="1">
        <v>0</v>
      </c>
      <c r="AD71" s="1">
        <v>0</v>
      </c>
      <c r="AE71" s="1">
        <v>0</v>
      </c>
      <c r="AF71" s="1">
        <f t="shared" ref="AF71:AG80" si="23">AH71+AJ71+AL71</f>
        <v>1195529</v>
      </c>
      <c r="AG71" s="1">
        <f t="shared" si="23"/>
        <v>2686981289</v>
      </c>
      <c r="AH71" s="1">
        <v>32584</v>
      </c>
      <c r="AI71" s="1">
        <v>1546644860</v>
      </c>
      <c r="AJ71" s="1">
        <v>882156</v>
      </c>
      <c r="AK71" s="1">
        <v>851513015</v>
      </c>
      <c r="AL71" s="1">
        <v>280789</v>
      </c>
      <c r="AM71" s="1">
        <v>288823414</v>
      </c>
    </row>
    <row r="72" spans="1:39" s="15" customFormat="1" ht="14.25" customHeight="1">
      <c r="A72" s="31" t="s">
        <v>85</v>
      </c>
      <c r="B72" s="3">
        <f t="shared" ref="B72:B80" si="24">D72+X72</f>
        <v>1513651</v>
      </c>
      <c r="C72" s="1">
        <f t="shared" ref="C72:C80" si="25">E72+Y72</f>
        <v>7022039677</v>
      </c>
      <c r="D72" s="1">
        <f t="shared" si="8"/>
        <v>58195</v>
      </c>
      <c r="E72" s="1">
        <f t="shared" ref="E72:E80" si="26">G72+I72+Q72+W72</f>
        <v>4111675546</v>
      </c>
      <c r="F72" s="1">
        <v>53378</v>
      </c>
      <c r="G72" s="1">
        <v>2339364507</v>
      </c>
      <c r="H72" s="1">
        <f t="shared" si="20"/>
        <v>3654</v>
      </c>
      <c r="I72" s="1">
        <f t="shared" si="20"/>
        <v>1074710421</v>
      </c>
      <c r="J72" s="1">
        <v>3398</v>
      </c>
      <c r="K72" s="1">
        <v>996410706</v>
      </c>
      <c r="L72" s="1">
        <v>7</v>
      </c>
      <c r="M72" s="1">
        <v>5091401</v>
      </c>
      <c r="N72" s="1">
        <v>249</v>
      </c>
      <c r="O72" s="1">
        <v>73208314</v>
      </c>
      <c r="P72" s="1">
        <f t="shared" si="9"/>
        <v>1161</v>
      </c>
      <c r="Q72" s="1">
        <f t="shared" ref="Q72:Q80" si="27">S72+U72</f>
        <v>687117185</v>
      </c>
      <c r="R72" s="1">
        <v>599</v>
      </c>
      <c r="S72" s="1">
        <v>566111890</v>
      </c>
      <c r="T72" s="1">
        <v>562</v>
      </c>
      <c r="U72" s="1">
        <v>121005295</v>
      </c>
      <c r="V72" s="1">
        <v>2</v>
      </c>
      <c r="W72" s="1">
        <v>10483433</v>
      </c>
      <c r="X72" s="1">
        <f t="shared" si="21"/>
        <v>1455456</v>
      </c>
      <c r="Y72" s="1">
        <f t="shared" si="21"/>
        <v>2910364131</v>
      </c>
      <c r="Z72" s="1">
        <f t="shared" si="22"/>
        <v>0</v>
      </c>
      <c r="AA72" s="1">
        <f t="shared" si="22"/>
        <v>0</v>
      </c>
      <c r="AB72" s="1">
        <v>0</v>
      </c>
      <c r="AC72" s="1">
        <v>0</v>
      </c>
      <c r="AD72" s="1">
        <v>0</v>
      </c>
      <c r="AE72" s="1">
        <v>0</v>
      </c>
      <c r="AF72" s="1">
        <f t="shared" si="23"/>
        <v>1455456</v>
      </c>
      <c r="AG72" s="1">
        <f t="shared" si="23"/>
        <v>2910364131</v>
      </c>
      <c r="AH72" s="1">
        <v>31447</v>
      </c>
      <c r="AI72" s="1">
        <v>1553682954</v>
      </c>
      <c r="AJ72" s="1">
        <v>1166560</v>
      </c>
      <c r="AK72" s="1">
        <v>1108360656</v>
      </c>
      <c r="AL72" s="1">
        <v>257449</v>
      </c>
      <c r="AM72" s="1">
        <v>248320521</v>
      </c>
    </row>
    <row r="73" spans="1:39" s="15" customFormat="1" ht="14.25" customHeight="1">
      <c r="A73" s="31" t="s">
        <v>86</v>
      </c>
      <c r="B73" s="3">
        <f t="shared" si="24"/>
        <v>1556844</v>
      </c>
      <c r="C73" s="1">
        <f t="shared" si="25"/>
        <v>6971639257</v>
      </c>
      <c r="D73" s="1">
        <f t="shared" ref="D73:D80" si="28">F73+H73+P73+V73</f>
        <v>56088</v>
      </c>
      <c r="E73" s="1">
        <f t="shared" si="26"/>
        <v>3959043731</v>
      </c>
      <c r="F73" s="1">
        <v>51304</v>
      </c>
      <c r="G73" s="1">
        <v>2329142094</v>
      </c>
      <c r="H73" s="1">
        <f t="shared" si="20"/>
        <v>3481</v>
      </c>
      <c r="I73" s="1">
        <f t="shared" si="20"/>
        <v>914623329</v>
      </c>
      <c r="J73" s="1">
        <v>3176</v>
      </c>
      <c r="K73" s="1">
        <v>840540319</v>
      </c>
      <c r="L73" s="1">
        <v>5</v>
      </c>
      <c r="M73" s="1">
        <v>3786507</v>
      </c>
      <c r="N73" s="1">
        <v>300</v>
      </c>
      <c r="O73" s="1">
        <v>70296503</v>
      </c>
      <c r="P73" s="1">
        <f t="shared" ref="P73:P80" si="29">R73+T73</f>
        <v>1295</v>
      </c>
      <c r="Q73" s="1">
        <f t="shared" si="27"/>
        <v>706938811</v>
      </c>
      <c r="R73" s="1">
        <v>612</v>
      </c>
      <c r="S73" s="1">
        <v>560259633</v>
      </c>
      <c r="T73" s="1">
        <v>683</v>
      </c>
      <c r="U73" s="1">
        <v>146679178</v>
      </c>
      <c r="V73" s="1">
        <v>8</v>
      </c>
      <c r="W73" s="1">
        <v>8339497</v>
      </c>
      <c r="X73" s="1">
        <f t="shared" si="21"/>
        <v>1500756</v>
      </c>
      <c r="Y73" s="1">
        <f t="shared" si="21"/>
        <v>3012595526</v>
      </c>
      <c r="Z73" s="1">
        <f t="shared" si="22"/>
        <v>0</v>
      </c>
      <c r="AA73" s="1">
        <f t="shared" si="22"/>
        <v>0</v>
      </c>
      <c r="AB73" s="1">
        <v>0</v>
      </c>
      <c r="AC73" s="1">
        <v>0</v>
      </c>
      <c r="AD73" s="1">
        <v>0</v>
      </c>
      <c r="AE73" s="1">
        <v>0</v>
      </c>
      <c r="AF73" s="1">
        <f t="shared" si="23"/>
        <v>1500756</v>
      </c>
      <c r="AG73" s="1">
        <f t="shared" si="23"/>
        <v>3012595526</v>
      </c>
      <c r="AH73" s="1">
        <v>31145</v>
      </c>
      <c r="AI73" s="1">
        <v>1590094292</v>
      </c>
      <c r="AJ73" s="1">
        <v>1214226</v>
      </c>
      <c r="AK73" s="1">
        <v>1158925246</v>
      </c>
      <c r="AL73" s="1">
        <v>255385</v>
      </c>
      <c r="AM73" s="1">
        <v>263575988</v>
      </c>
    </row>
    <row r="74" spans="1:39" s="15" customFormat="1" ht="14.25" customHeight="1">
      <c r="A74" s="31" t="s">
        <v>87</v>
      </c>
      <c r="B74" s="3">
        <f t="shared" si="24"/>
        <v>1588113</v>
      </c>
      <c r="C74" s="1">
        <f t="shared" si="25"/>
        <v>6607179842</v>
      </c>
      <c r="D74" s="1">
        <f t="shared" si="28"/>
        <v>53298</v>
      </c>
      <c r="E74" s="1">
        <f t="shared" si="26"/>
        <v>3831253151</v>
      </c>
      <c r="F74" s="1">
        <v>48900</v>
      </c>
      <c r="G74" s="1">
        <v>2274032334</v>
      </c>
      <c r="H74" s="1">
        <f t="shared" si="20"/>
        <v>3006</v>
      </c>
      <c r="I74" s="1">
        <f t="shared" si="20"/>
        <v>852295967</v>
      </c>
      <c r="J74" s="1">
        <v>2658</v>
      </c>
      <c r="K74" s="1">
        <v>769327659</v>
      </c>
      <c r="L74" s="1">
        <v>4</v>
      </c>
      <c r="M74" s="1">
        <v>1321969</v>
      </c>
      <c r="N74" s="1">
        <v>344</v>
      </c>
      <c r="O74" s="1">
        <v>81646339</v>
      </c>
      <c r="P74" s="1">
        <f t="shared" si="29"/>
        <v>1388</v>
      </c>
      <c r="Q74" s="1">
        <f t="shared" si="27"/>
        <v>696686445</v>
      </c>
      <c r="R74" s="1">
        <v>569</v>
      </c>
      <c r="S74" s="1">
        <v>527820725</v>
      </c>
      <c r="T74" s="1">
        <v>819</v>
      </c>
      <c r="U74" s="1">
        <v>168865720</v>
      </c>
      <c r="V74" s="1">
        <v>4</v>
      </c>
      <c r="W74" s="1">
        <v>8238405</v>
      </c>
      <c r="X74" s="1">
        <f t="shared" si="21"/>
        <v>1534815</v>
      </c>
      <c r="Y74" s="1">
        <f t="shared" si="21"/>
        <v>2775926691</v>
      </c>
      <c r="Z74" s="1">
        <f t="shared" si="22"/>
        <v>0</v>
      </c>
      <c r="AA74" s="1">
        <f t="shared" si="22"/>
        <v>0</v>
      </c>
      <c r="AB74" s="1">
        <v>0</v>
      </c>
      <c r="AC74" s="1">
        <v>0</v>
      </c>
      <c r="AD74" s="1">
        <v>0</v>
      </c>
      <c r="AE74" s="1">
        <v>0</v>
      </c>
      <c r="AF74" s="1">
        <f t="shared" si="23"/>
        <v>1534815</v>
      </c>
      <c r="AG74" s="1">
        <f t="shared" si="23"/>
        <v>2775926691</v>
      </c>
      <c r="AH74" s="1">
        <v>30457</v>
      </c>
      <c r="AI74" s="1">
        <v>1323009053</v>
      </c>
      <c r="AJ74" s="1">
        <v>1281907</v>
      </c>
      <c r="AK74" s="1">
        <v>1225660200</v>
      </c>
      <c r="AL74" s="1">
        <v>222451</v>
      </c>
      <c r="AM74" s="1">
        <v>227257438</v>
      </c>
    </row>
    <row r="75" spans="1:39" s="15" customFormat="1" ht="14.25" customHeight="1">
      <c r="A75" s="31" t="s">
        <v>88</v>
      </c>
      <c r="B75" s="3">
        <f t="shared" si="24"/>
        <v>1677388</v>
      </c>
      <c r="C75" s="1">
        <f t="shared" si="25"/>
        <v>6612298184</v>
      </c>
      <c r="D75" s="1">
        <f t="shared" si="28"/>
        <v>52303</v>
      </c>
      <c r="E75" s="1">
        <f t="shared" si="26"/>
        <v>3666038166</v>
      </c>
      <c r="F75" s="1">
        <v>47901</v>
      </c>
      <c r="G75" s="1">
        <v>2145190399</v>
      </c>
      <c r="H75" s="1">
        <f t="shared" si="20"/>
        <v>2894</v>
      </c>
      <c r="I75" s="1">
        <f t="shared" si="20"/>
        <v>817667235</v>
      </c>
      <c r="J75" s="1">
        <v>2483</v>
      </c>
      <c r="K75" s="1">
        <v>714685284</v>
      </c>
      <c r="L75" s="1">
        <v>5</v>
      </c>
      <c r="M75" s="1">
        <v>2621533</v>
      </c>
      <c r="N75" s="1">
        <v>406</v>
      </c>
      <c r="O75" s="1">
        <v>100360418</v>
      </c>
      <c r="P75" s="1">
        <f t="shared" si="29"/>
        <v>1506</v>
      </c>
      <c r="Q75" s="1">
        <f t="shared" si="27"/>
        <v>696648081</v>
      </c>
      <c r="R75" s="1">
        <v>545</v>
      </c>
      <c r="S75" s="1">
        <v>507631070</v>
      </c>
      <c r="T75" s="1">
        <v>961</v>
      </c>
      <c r="U75" s="1">
        <v>189017011</v>
      </c>
      <c r="V75" s="1">
        <v>2</v>
      </c>
      <c r="W75" s="1">
        <v>6532451</v>
      </c>
      <c r="X75" s="1">
        <f t="shared" si="21"/>
        <v>1625085</v>
      </c>
      <c r="Y75" s="1">
        <f t="shared" si="21"/>
        <v>2946260018</v>
      </c>
      <c r="Z75" s="1">
        <f t="shared" si="22"/>
        <v>0</v>
      </c>
      <c r="AA75" s="1">
        <f t="shared" si="22"/>
        <v>0</v>
      </c>
      <c r="AB75" s="1">
        <v>0</v>
      </c>
      <c r="AC75" s="1">
        <v>0</v>
      </c>
      <c r="AD75" s="1">
        <v>0</v>
      </c>
      <c r="AE75" s="1">
        <v>0</v>
      </c>
      <c r="AF75" s="1">
        <f t="shared" si="23"/>
        <v>1625085</v>
      </c>
      <c r="AG75" s="1">
        <f t="shared" si="23"/>
        <v>2946260018</v>
      </c>
      <c r="AH75" s="1">
        <v>32119</v>
      </c>
      <c r="AI75" s="1">
        <v>1399707947</v>
      </c>
      <c r="AJ75" s="1">
        <v>1339275</v>
      </c>
      <c r="AK75" s="1">
        <v>1277890769</v>
      </c>
      <c r="AL75" s="1">
        <v>253691</v>
      </c>
      <c r="AM75" s="1">
        <v>268661302</v>
      </c>
    </row>
    <row r="76" spans="1:39" s="15" customFormat="1" ht="14.25" customHeight="1">
      <c r="A76" s="31" t="s">
        <v>89</v>
      </c>
      <c r="B76" s="3">
        <f t="shared" si="24"/>
        <v>1896493</v>
      </c>
      <c r="C76" s="1">
        <f t="shared" si="25"/>
        <v>6796863496</v>
      </c>
      <c r="D76" s="1">
        <f t="shared" si="28"/>
        <v>51968</v>
      </c>
      <c r="E76" s="1">
        <f t="shared" si="26"/>
        <v>3634538162</v>
      </c>
      <c r="F76" s="1">
        <v>47372</v>
      </c>
      <c r="G76" s="1">
        <v>2037623974</v>
      </c>
      <c r="H76" s="1">
        <f t="shared" si="20"/>
        <v>2917</v>
      </c>
      <c r="I76" s="1">
        <f t="shared" si="20"/>
        <v>848576128</v>
      </c>
      <c r="J76" s="1">
        <v>2467</v>
      </c>
      <c r="K76" s="1">
        <v>747704583</v>
      </c>
      <c r="L76" s="1">
        <v>9</v>
      </c>
      <c r="M76" s="1">
        <v>5206504</v>
      </c>
      <c r="N76" s="1">
        <v>441</v>
      </c>
      <c r="O76" s="1">
        <v>95665041</v>
      </c>
      <c r="P76" s="1">
        <f t="shared" si="29"/>
        <v>1676</v>
      </c>
      <c r="Q76" s="1">
        <f t="shared" si="27"/>
        <v>743818673</v>
      </c>
      <c r="R76" s="1">
        <v>568</v>
      </c>
      <c r="S76" s="1">
        <v>532337010</v>
      </c>
      <c r="T76" s="1">
        <v>1108</v>
      </c>
      <c r="U76" s="1">
        <v>211481663</v>
      </c>
      <c r="V76" s="1">
        <v>3</v>
      </c>
      <c r="W76" s="1">
        <v>4519387</v>
      </c>
      <c r="X76" s="1">
        <f t="shared" si="21"/>
        <v>1844525</v>
      </c>
      <c r="Y76" s="1">
        <f t="shared" si="21"/>
        <v>3162325334</v>
      </c>
      <c r="Z76" s="1">
        <f t="shared" si="22"/>
        <v>0</v>
      </c>
      <c r="AA76" s="1">
        <f t="shared" si="22"/>
        <v>0</v>
      </c>
      <c r="AB76" s="1">
        <v>0</v>
      </c>
      <c r="AC76" s="1">
        <v>0</v>
      </c>
      <c r="AD76" s="1">
        <v>0</v>
      </c>
      <c r="AE76" s="1">
        <v>0</v>
      </c>
      <c r="AF76" s="1">
        <f t="shared" si="23"/>
        <v>1844525</v>
      </c>
      <c r="AG76" s="1">
        <f t="shared" si="23"/>
        <v>3162325334</v>
      </c>
      <c r="AH76" s="1">
        <v>31680</v>
      </c>
      <c r="AI76" s="1">
        <v>1396531233</v>
      </c>
      <c r="AJ76" s="1">
        <v>1568786</v>
      </c>
      <c r="AK76" s="1">
        <v>1510939888</v>
      </c>
      <c r="AL76" s="1">
        <v>244059</v>
      </c>
      <c r="AM76" s="1">
        <v>254854213</v>
      </c>
    </row>
    <row r="77" spans="1:39" s="15" customFormat="1" ht="14.25" customHeight="1">
      <c r="A77" s="31" t="s">
        <v>90</v>
      </c>
      <c r="B77" s="3">
        <f t="shared" si="24"/>
        <v>1995857</v>
      </c>
      <c r="C77" s="1">
        <f t="shared" si="25"/>
        <v>6924244776</v>
      </c>
      <c r="D77" s="1">
        <f t="shared" si="28"/>
        <v>51726</v>
      </c>
      <c r="E77" s="1">
        <f t="shared" si="26"/>
        <v>3516786520</v>
      </c>
      <c r="F77" s="1">
        <v>47265</v>
      </c>
      <c r="G77" s="1">
        <v>2043240185</v>
      </c>
      <c r="H77" s="1">
        <f t="shared" si="20"/>
        <v>2725</v>
      </c>
      <c r="I77" s="1">
        <f t="shared" si="20"/>
        <v>788757905</v>
      </c>
      <c r="J77" s="1">
        <v>2233</v>
      </c>
      <c r="K77" s="1">
        <v>678216488</v>
      </c>
      <c r="L77" s="1">
        <v>7</v>
      </c>
      <c r="M77" s="1">
        <v>2667910</v>
      </c>
      <c r="N77" s="1">
        <v>485</v>
      </c>
      <c r="O77" s="1">
        <v>107873507</v>
      </c>
      <c r="P77" s="1">
        <f t="shared" si="29"/>
        <v>1729</v>
      </c>
      <c r="Q77" s="1">
        <f t="shared" si="27"/>
        <v>679921211</v>
      </c>
      <c r="R77" s="1">
        <v>499</v>
      </c>
      <c r="S77" s="1">
        <v>456064720</v>
      </c>
      <c r="T77" s="1">
        <v>1230</v>
      </c>
      <c r="U77" s="1">
        <v>223856491</v>
      </c>
      <c r="V77" s="1">
        <v>7</v>
      </c>
      <c r="W77" s="1">
        <v>4867219</v>
      </c>
      <c r="X77" s="1">
        <f t="shared" si="21"/>
        <v>1944131</v>
      </c>
      <c r="Y77" s="1">
        <f t="shared" si="21"/>
        <v>3407458256</v>
      </c>
      <c r="Z77" s="1">
        <f t="shared" si="22"/>
        <v>0</v>
      </c>
      <c r="AA77" s="1">
        <f t="shared" si="22"/>
        <v>0</v>
      </c>
      <c r="AB77" s="1">
        <v>0</v>
      </c>
      <c r="AC77" s="1">
        <v>0</v>
      </c>
      <c r="AD77" s="1">
        <v>0</v>
      </c>
      <c r="AE77" s="1">
        <v>0</v>
      </c>
      <c r="AF77" s="1">
        <f t="shared" si="23"/>
        <v>1944131</v>
      </c>
      <c r="AG77" s="1">
        <f t="shared" si="23"/>
        <v>3407458256</v>
      </c>
      <c r="AH77" s="1">
        <v>32656</v>
      </c>
      <c r="AI77" s="1">
        <v>1501343136</v>
      </c>
      <c r="AJ77" s="1">
        <v>1644276</v>
      </c>
      <c r="AK77" s="1">
        <v>1625634779</v>
      </c>
      <c r="AL77" s="1">
        <v>267199</v>
      </c>
      <c r="AM77" s="1">
        <v>280480341</v>
      </c>
    </row>
    <row r="78" spans="1:39" s="15" customFormat="1" ht="14.25" customHeight="1">
      <c r="A78" s="31" t="s">
        <v>91</v>
      </c>
      <c r="B78" s="3">
        <f t="shared" si="24"/>
        <v>2034786</v>
      </c>
      <c r="C78" s="1">
        <f t="shared" si="25"/>
        <v>7355231006</v>
      </c>
      <c r="D78" s="1">
        <f t="shared" si="28"/>
        <v>54029</v>
      </c>
      <c r="E78" s="1">
        <f t="shared" si="26"/>
        <v>3822244518</v>
      </c>
      <c r="F78" s="1">
        <v>49272</v>
      </c>
      <c r="G78" s="1">
        <v>2195077512</v>
      </c>
      <c r="H78" s="1">
        <f t="shared" si="20"/>
        <v>2799</v>
      </c>
      <c r="I78" s="1">
        <f t="shared" si="20"/>
        <v>884686964</v>
      </c>
      <c r="J78" s="1">
        <v>2252</v>
      </c>
      <c r="K78" s="1">
        <v>751740868</v>
      </c>
      <c r="L78" s="1">
        <v>10</v>
      </c>
      <c r="M78" s="1">
        <v>6037842</v>
      </c>
      <c r="N78" s="1">
        <v>537</v>
      </c>
      <c r="O78" s="1">
        <v>126908254</v>
      </c>
      <c r="P78" s="1">
        <f t="shared" si="29"/>
        <v>1957</v>
      </c>
      <c r="Q78" s="1">
        <f t="shared" si="27"/>
        <v>739587925</v>
      </c>
      <c r="R78" s="1">
        <v>552</v>
      </c>
      <c r="S78" s="1">
        <v>476611480</v>
      </c>
      <c r="T78" s="1">
        <v>1405</v>
      </c>
      <c r="U78" s="1">
        <v>262976445</v>
      </c>
      <c r="V78" s="1">
        <v>1</v>
      </c>
      <c r="W78" s="1">
        <v>2892117</v>
      </c>
      <c r="X78" s="1">
        <f t="shared" si="21"/>
        <v>1980757</v>
      </c>
      <c r="Y78" s="1">
        <f t="shared" si="21"/>
        <v>3532986488</v>
      </c>
      <c r="Z78" s="1">
        <f t="shared" si="22"/>
        <v>0</v>
      </c>
      <c r="AA78" s="1">
        <f t="shared" si="22"/>
        <v>0</v>
      </c>
      <c r="AB78" s="1">
        <v>0</v>
      </c>
      <c r="AC78" s="1">
        <v>0</v>
      </c>
      <c r="AD78" s="1">
        <v>0</v>
      </c>
      <c r="AE78" s="1">
        <v>0</v>
      </c>
      <c r="AF78" s="1">
        <f t="shared" si="23"/>
        <v>1980757</v>
      </c>
      <c r="AG78" s="1">
        <f t="shared" si="23"/>
        <v>3532986488</v>
      </c>
      <c r="AH78" s="1">
        <v>34166</v>
      </c>
      <c r="AI78" s="1">
        <v>1564630418</v>
      </c>
      <c r="AJ78" s="1">
        <v>1690416</v>
      </c>
      <c r="AK78" s="1">
        <v>1693240530</v>
      </c>
      <c r="AL78" s="1">
        <v>256175</v>
      </c>
      <c r="AM78" s="1">
        <v>275115540</v>
      </c>
    </row>
    <row r="79" spans="1:39" s="15" customFormat="1" ht="14.25" customHeight="1">
      <c r="A79" s="31" t="s">
        <v>92</v>
      </c>
      <c r="B79" s="3">
        <f t="shared" si="24"/>
        <v>2063236</v>
      </c>
      <c r="C79" s="1">
        <f t="shared" si="25"/>
        <v>7216123238</v>
      </c>
      <c r="D79" s="1">
        <f t="shared" si="28"/>
        <v>53078</v>
      </c>
      <c r="E79" s="1">
        <f t="shared" si="26"/>
        <v>3737334918</v>
      </c>
      <c r="F79" s="1">
        <v>48446</v>
      </c>
      <c r="G79" s="1">
        <v>2189861394</v>
      </c>
      <c r="H79" s="1">
        <f t="shared" si="20"/>
        <v>2598</v>
      </c>
      <c r="I79" s="1">
        <f t="shared" si="20"/>
        <v>822981949</v>
      </c>
      <c r="J79" s="1">
        <v>2005</v>
      </c>
      <c r="K79" s="1">
        <v>680337101</v>
      </c>
      <c r="L79" s="1">
        <v>9</v>
      </c>
      <c r="M79" s="1">
        <v>6421252</v>
      </c>
      <c r="N79" s="1">
        <v>584</v>
      </c>
      <c r="O79" s="1">
        <v>136223596</v>
      </c>
      <c r="P79" s="1">
        <f t="shared" si="29"/>
        <v>2027</v>
      </c>
      <c r="Q79" s="1">
        <f t="shared" si="27"/>
        <v>720371997</v>
      </c>
      <c r="R79" s="1">
        <v>503</v>
      </c>
      <c r="S79" s="1">
        <v>456045571</v>
      </c>
      <c r="T79" s="1">
        <v>1524</v>
      </c>
      <c r="U79" s="1">
        <v>264326426</v>
      </c>
      <c r="V79" s="1">
        <v>7</v>
      </c>
      <c r="W79" s="1">
        <v>4119578</v>
      </c>
      <c r="X79" s="1">
        <f t="shared" si="21"/>
        <v>2010158</v>
      </c>
      <c r="Y79" s="1">
        <f t="shared" si="21"/>
        <v>3478788320</v>
      </c>
      <c r="Z79" s="1">
        <f t="shared" si="22"/>
        <v>0</v>
      </c>
      <c r="AA79" s="1">
        <f t="shared" si="22"/>
        <v>0</v>
      </c>
      <c r="AB79" s="1">
        <v>0</v>
      </c>
      <c r="AC79" s="1">
        <v>0</v>
      </c>
      <c r="AD79" s="1">
        <v>0</v>
      </c>
      <c r="AE79" s="1">
        <v>0</v>
      </c>
      <c r="AF79" s="1">
        <f t="shared" si="23"/>
        <v>2010158</v>
      </c>
      <c r="AG79" s="1">
        <f t="shared" si="23"/>
        <v>3478788320</v>
      </c>
      <c r="AH79" s="1">
        <v>31668</v>
      </c>
      <c r="AI79" s="1">
        <v>1450354068</v>
      </c>
      <c r="AJ79" s="1">
        <v>1721611</v>
      </c>
      <c r="AK79" s="1">
        <v>1757667775</v>
      </c>
      <c r="AL79" s="1">
        <v>256879</v>
      </c>
      <c r="AM79" s="1">
        <v>270766477</v>
      </c>
    </row>
    <row r="80" spans="1:39" s="15" customFormat="1" ht="14.25" customHeight="1" thickBot="1">
      <c r="A80" s="16" t="s">
        <v>98</v>
      </c>
      <c r="B80" s="17">
        <f t="shared" si="24"/>
        <v>747206</v>
      </c>
      <c r="C80" s="5">
        <f t="shared" si="25"/>
        <v>2009794290</v>
      </c>
      <c r="D80" s="5">
        <f t="shared" si="28"/>
        <v>17989</v>
      </c>
      <c r="E80" s="5">
        <f t="shared" si="26"/>
        <v>1188026258</v>
      </c>
      <c r="F80" s="5">
        <v>15120</v>
      </c>
      <c r="G80" s="5">
        <v>726236685</v>
      </c>
      <c r="H80" s="5">
        <f t="shared" si="20"/>
        <v>1217</v>
      </c>
      <c r="I80" s="5">
        <f t="shared" si="20"/>
        <v>252578496</v>
      </c>
      <c r="J80" s="5">
        <v>621</v>
      </c>
      <c r="K80" s="5">
        <v>204876990</v>
      </c>
      <c r="L80" s="5">
        <v>4</v>
      </c>
      <c r="M80" s="5">
        <v>2554240</v>
      </c>
      <c r="N80" s="5">
        <v>592</v>
      </c>
      <c r="O80" s="5">
        <v>45147266</v>
      </c>
      <c r="P80" s="5">
        <f t="shared" si="29"/>
        <v>1652</v>
      </c>
      <c r="Q80" s="5">
        <f t="shared" si="27"/>
        <v>207277538</v>
      </c>
      <c r="R80" s="5">
        <v>111</v>
      </c>
      <c r="S80" s="5">
        <v>124911660</v>
      </c>
      <c r="T80" s="5">
        <v>1541</v>
      </c>
      <c r="U80" s="5">
        <v>82365878</v>
      </c>
      <c r="V80" s="5">
        <v>0</v>
      </c>
      <c r="W80" s="5">
        <v>1933539</v>
      </c>
      <c r="X80" s="5">
        <f t="shared" si="21"/>
        <v>729217</v>
      </c>
      <c r="Y80" s="5">
        <f t="shared" si="21"/>
        <v>821768032</v>
      </c>
      <c r="Z80" s="5">
        <f t="shared" si="22"/>
        <v>0</v>
      </c>
      <c r="AA80" s="5">
        <f t="shared" si="22"/>
        <v>0</v>
      </c>
      <c r="AB80" s="5">
        <v>0</v>
      </c>
      <c r="AC80" s="5">
        <v>0</v>
      </c>
      <c r="AD80" s="5">
        <v>0</v>
      </c>
      <c r="AE80" s="5">
        <v>0</v>
      </c>
      <c r="AF80" s="5">
        <f t="shared" si="23"/>
        <v>729217</v>
      </c>
      <c r="AG80" s="5">
        <f t="shared" si="23"/>
        <v>821768032</v>
      </c>
      <c r="AH80" s="5">
        <v>0</v>
      </c>
      <c r="AI80" s="5">
        <v>0</v>
      </c>
      <c r="AJ80" s="5">
        <v>729217</v>
      </c>
      <c r="AK80" s="5">
        <v>821768032</v>
      </c>
      <c r="AL80" s="5">
        <v>0</v>
      </c>
      <c r="AM80" s="5">
        <v>0</v>
      </c>
    </row>
    <row r="81" spans="1:31" s="19" customFormat="1" ht="14.25" customHeight="1">
      <c r="A81" s="27" t="s">
        <v>94</v>
      </c>
      <c r="B81" s="18"/>
      <c r="C81" s="18"/>
      <c r="D81" s="18"/>
      <c r="E81" s="18"/>
      <c r="X81" s="18"/>
      <c r="Y81" s="18"/>
      <c r="Z81" s="18"/>
      <c r="AA81" s="18"/>
      <c r="AB81" s="18"/>
      <c r="AC81" s="18"/>
      <c r="AD81" s="18"/>
      <c r="AE81" s="18"/>
    </row>
    <row r="82" spans="1:31" s="19" customFormat="1" ht="14.25" customHeight="1">
      <c r="A82" s="27" t="s">
        <v>95</v>
      </c>
      <c r="B82" s="18"/>
      <c r="C82" s="18"/>
      <c r="D82" s="18"/>
      <c r="E82" s="18"/>
      <c r="X82" s="18"/>
      <c r="Y82" s="18"/>
      <c r="Z82" s="18"/>
      <c r="AA82" s="18"/>
      <c r="AB82" s="18"/>
      <c r="AC82" s="18"/>
      <c r="AD82" s="18"/>
      <c r="AE82" s="18"/>
    </row>
    <row r="83" spans="1:31" s="19" customFormat="1" ht="14.25" customHeight="1">
      <c r="A83" s="27" t="s">
        <v>107</v>
      </c>
      <c r="B83" s="18"/>
      <c r="C83" s="18"/>
      <c r="D83" s="18"/>
      <c r="E83" s="18"/>
      <c r="R83" s="18"/>
      <c r="S83" s="18"/>
    </row>
    <row r="84" spans="1:31" s="19" customFormat="1" ht="14.25" customHeight="1">
      <c r="A84" s="27" t="s">
        <v>108</v>
      </c>
      <c r="B84" s="18"/>
      <c r="C84" s="18"/>
      <c r="D84" s="18"/>
      <c r="E84" s="18"/>
      <c r="F84" s="4"/>
      <c r="G84" s="4"/>
      <c r="H84" s="20"/>
      <c r="I84" s="20"/>
      <c r="M84" s="21"/>
      <c r="R84" s="18"/>
      <c r="S84" s="18"/>
    </row>
    <row r="85" spans="1:31" ht="14.25" customHeight="1">
      <c r="A85" s="27" t="s">
        <v>93</v>
      </c>
    </row>
    <row r="86" spans="1:31" s="19" customFormat="1" ht="14.25" customHeight="1">
      <c r="A86" s="25" t="s">
        <v>96</v>
      </c>
      <c r="B86" s="24"/>
      <c r="C86" s="24"/>
      <c r="D86" s="24"/>
      <c r="E86" s="24"/>
      <c r="F86" s="25"/>
      <c r="G86" s="25"/>
      <c r="X86" s="18"/>
      <c r="Y86" s="18"/>
      <c r="Z86" s="18"/>
      <c r="AA86" s="18"/>
      <c r="AB86" s="18"/>
      <c r="AC86" s="18"/>
      <c r="AD86" s="18"/>
      <c r="AE86" s="18"/>
    </row>
    <row r="87" spans="1:31">
      <c r="A87" s="28"/>
    </row>
  </sheetData>
  <mergeCells count="34">
    <mergeCell ref="H1:N1"/>
    <mergeCell ref="P1:V1"/>
    <mergeCell ref="X1:AD1"/>
    <mergeCell ref="AF1:AL1"/>
    <mergeCell ref="AF4:AM4"/>
    <mergeCell ref="A1:G1"/>
    <mergeCell ref="P4:W4"/>
    <mergeCell ref="B4:C6"/>
    <mergeCell ref="A4:A7"/>
    <mergeCell ref="F5:G6"/>
    <mergeCell ref="H6:I6"/>
    <mergeCell ref="H5:O5"/>
    <mergeCell ref="J6:K6"/>
    <mergeCell ref="N6:O6"/>
    <mergeCell ref="D4:G4"/>
    <mergeCell ref="H4:O4"/>
    <mergeCell ref="D5:E6"/>
    <mergeCell ref="L6:M6"/>
    <mergeCell ref="R6:S6"/>
    <mergeCell ref="P6:Q6"/>
    <mergeCell ref="T6:U6"/>
    <mergeCell ref="P5:U5"/>
    <mergeCell ref="V5:W6"/>
    <mergeCell ref="X4:AE4"/>
    <mergeCell ref="AF5:AM5"/>
    <mergeCell ref="AF6:AG6"/>
    <mergeCell ref="AH6:AI6"/>
    <mergeCell ref="AJ6:AK6"/>
    <mergeCell ref="AL6:AM6"/>
    <mergeCell ref="Z5:AE5"/>
    <mergeCell ref="Z6:AA6"/>
    <mergeCell ref="AB6:AC6"/>
    <mergeCell ref="AD6:AE6"/>
    <mergeCell ref="X5:Y6"/>
  </mergeCells>
  <phoneticPr fontId="3" type="noConversion"/>
  <printOptions horizontalCentered="1"/>
  <pageMargins left="0.35433070866141736" right="0.35433070866141736" top="0.39370078740157483" bottom="0.62992125984251968" header="0.15748031496062992" footer="0.31496062992125984"/>
  <pageSetup paperSize="9" orientation="landscape" r:id="rId1"/>
  <headerFooter scaleWithDoc="0">
    <oddFooter>&amp;C&amp;10職災給付-&amp;P</oddFooter>
  </headerFooter>
  <rowBreaks count="1" manualBreakCount="1">
    <brk id="66" max="16383" man="1"/>
  </rowBreaks>
  <colBreaks count="4" manualBreakCount="4">
    <brk id="7" max="1048575" man="1"/>
    <brk id="15" max="1048575" man="1"/>
    <brk id="23" max="1048575" man="1"/>
    <brk id="3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職業災害給付 </vt:lpstr>
      <vt:lpstr>'職業災害給付 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2023-03-20T00:44:37Z</dcterms:created>
  <dcterms:modified xsi:type="dcterms:W3CDTF">2026-01-30T02:03:22Z</dcterms:modified>
</cp:coreProperties>
</file>