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5561BFC-64B9-4271-B685-707ABBDA903E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災保給付" sheetId="4" r:id="rId1"/>
  </sheets>
  <definedNames>
    <definedName name="_xlnm.Print_Titles" localSheetId="0">災保給付!$A:$A,災保給付!$1:$8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2" i="4" l="1"/>
  <c r="Y12" i="4"/>
  <c r="P12" i="4"/>
  <c r="Q12" i="4"/>
  <c r="H12" i="4"/>
  <c r="I12" i="4"/>
  <c r="P3" i="4"/>
  <c r="U3" i="4"/>
  <c r="E12" i="4" l="1"/>
  <c r="C12" i="4" s="1"/>
  <c r="D12" i="4"/>
  <c r="B12" i="4" s="1"/>
  <c r="Q11" i="4"/>
  <c r="P11" i="4"/>
  <c r="Q10" i="4"/>
  <c r="P10" i="4"/>
  <c r="Q9" i="4"/>
  <c r="P9" i="4"/>
  <c r="I11" i="4"/>
  <c r="H11" i="4"/>
  <c r="I10" i="4"/>
  <c r="H10" i="4"/>
  <c r="I9" i="4"/>
  <c r="H9" i="4"/>
  <c r="AZ3" i="4" l="1"/>
  <c r="AT3" i="4" l="1"/>
  <c r="Y11" i="4" l="1"/>
  <c r="X11" i="4"/>
  <c r="Y10" i="4"/>
  <c r="X10" i="4"/>
  <c r="Y9" i="4"/>
  <c r="X9" i="4"/>
  <c r="E11" i="4" l="1"/>
  <c r="C11" i="4" s="1"/>
  <c r="D11" i="4"/>
  <c r="B11" i="4" s="1"/>
  <c r="E10" i="4"/>
  <c r="C10" i="4" s="1"/>
  <c r="D10" i="4"/>
  <c r="B10" i="4" s="1"/>
  <c r="E9" i="4"/>
  <c r="C9" i="4" s="1"/>
  <c r="D9" i="4"/>
  <c r="B9" i="4" s="1"/>
  <c r="AI3" i="4" l="1"/>
  <c r="AC3" i="4"/>
  <c r="Y3" i="4"/>
</calcChain>
</file>

<file path=xl/sharedStrings.xml><?xml version="1.0" encoding="utf-8"?>
<sst xmlns="http://schemas.openxmlformats.org/spreadsheetml/2006/main" count="109" uniqueCount="54">
  <si>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付</t>
    </r>
    <phoneticPr fontId="2" type="noConversion"/>
  </si>
  <si>
    <r>
      <rPr>
        <sz val="10"/>
        <rFont val="新細明體"/>
        <family val="1"/>
        <charset val="136"/>
      </rPr>
      <t>傷病給付</t>
    </r>
    <phoneticPr fontId="2" type="noConversion"/>
  </si>
  <si>
    <r>
      <rPr>
        <sz val="10"/>
        <rFont val="新細明體"/>
        <family val="1"/>
        <charset val="136"/>
      </rPr>
      <t>失能給付</t>
    </r>
    <phoneticPr fontId="2" type="noConversion"/>
  </si>
  <si>
    <r>
      <rPr>
        <sz val="10"/>
        <rFont val="新細明體"/>
        <family val="1"/>
        <charset val="136"/>
      </rPr>
      <t>件數</t>
    </r>
    <phoneticPr fontId="2" type="noConversion"/>
  </si>
  <si>
    <r>
      <rPr>
        <sz val="10"/>
        <rFont val="新細明體"/>
        <family val="1"/>
        <charset val="136"/>
      </rPr>
      <t>金額</t>
    </r>
    <phoneticPr fontId="2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</si>
  <si>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2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</si>
  <si>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2" type="noConversion"/>
  </si>
  <si>
    <r>
      <rPr>
        <sz val="10"/>
        <rFont val="新細明體"/>
        <family val="1"/>
        <charset val="136"/>
      </rPr>
      <t>醫</t>
    </r>
    <r>
      <rPr>
        <sz val="10"/>
        <rFont val="Times New Roman"/>
        <family val="1"/>
      </rPr>
      <t xml:space="preserve">                               </t>
    </r>
    <r>
      <rPr>
        <sz val="10"/>
        <rFont val="新細明體"/>
        <family val="1"/>
        <charset val="136"/>
      </rPr>
      <t>療</t>
    </r>
    <r>
      <rPr>
        <sz val="10"/>
        <rFont val="Times New Roman"/>
        <family val="1"/>
      </rPr>
      <t xml:space="preserve">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</t>
    </r>
    <r>
      <rPr>
        <sz val="10"/>
        <rFont val="新細明體"/>
        <family val="1"/>
        <charset val="136"/>
      </rPr>
      <t>付</t>
    </r>
    <phoneticPr fontId="2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</si>
  <si>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</t>
    </r>
    <r>
      <rPr>
        <sz val="10"/>
        <rFont val="新細明體"/>
        <family val="1"/>
        <charset val="136"/>
      </rPr>
      <t>付</t>
    </r>
    <phoneticPr fontId="2" type="noConversion"/>
  </si>
  <si>
    <r>
      <rPr>
        <sz val="9"/>
        <rFont val="新細明體"/>
        <family val="1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新細明體"/>
        <family val="1"/>
        <charset val="136"/>
      </rPr>
      <t>勞工職業災害保險及保護法自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月施行，勞工保險之職業災害保險給付改列於勞工職業災害保險給付項目。</t>
    </r>
    <phoneticPr fontId="2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</si>
  <si>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(5-12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 2022</t>
    </r>
    <phoneticPr fontId="2" type="noConversion"/>
  </si>
  <si>
    <r>
      <rPr>
        <sz val="10"/>
        <rFont val="新細明體"/>
        <family val="1"/>
        <charset val="136"/>
      </rPr>
      <t>小計</t>
    </r>
    <phoneticPr fontId="2" type="noConversion"/>
  </si>
  <si>
    <r>
      <rPr>
        <sz val="10"/>
        <rFont val="新細明體"/>
        <family val="1"/>
        <charset val="136"/>
      </rPr>
      <t>失能一次金</t>
    </r>
    <phoneticPr fontId="2" type="noConversion"/>
  </si>
  <si>
    <r>
      <rPr>
        <sz val="10"/>
        <rFont val="新細明體"/>
        <family val="1"/>
        <charset val="136"/>
      </rPr>
      <t>失能差額金</t>
    </r>
    <phoneticPr fontId="2" type="noConversion"/>
  </si>
  <si>
    <r>
      <rPr>
        <sz val="10"/>
        <rFont val="新細明體"/>
        <family val="1"/>
        <charset val="136"/>
      </rPr>
      <t>失能年金給付</t>
    </r>
    <phoneticPr fontId="2" type="noConversion"/>
  </si>
  <si>
    <r>
      <rPr>
        <sz val="10"/>
        <rFont val="新細明體"/>
        <family val="1"/>
        <charset val="136"/>
      </rPr>
      <t xml:space="preserve">核付人數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</si>
  <si>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新細明體"/>
        <family val="1"/>
        <charset val="136"/>
      </rPr>
      <t xml:space="preserve">金額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含補償一次金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</si>
  <si>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新細明體"/>
        <family val="1"/>
        <charset val="136"/>
      </rPr>
      <t>本人死亡一次金</t>
    </r>
    <phoneticPr fontId="2" type="noConversion"/>
  </si>
  <si>
    <r>
      <rPr>
        <sz val="10"/>
        <rFont val="新細明體"/>
        <family val="1"/>
        <charset val="136"/>
      </rPr>
      <t>遺屬年金給付</t>
    </r>
    <phoneticPr fontId="2" type="noConversion"/>
  </si>
  <si>
    <r>
      <rPr>
        <b/>
        <sz val="12"/>
        <rFont val="新細明體"/>
        <family val="1"/>
        <charset val="136"/>
      </rPr>
      <t>開辦起勞工職業災害保險及保護各項給付、補助或津貼</t>
    </r>
    <phoneticPr fontId="2" type="noConversion"/>
  </si>
  <si>
    <r>
      <rPr>
        <b/>
        <sz val="12"/>
        <rFont val="新細明體"/>
        <family val="1"/>
        <charset val="136"/>
      </rPr>
      <t>開辦起勞工職業災害保險及保護各項給付、補助或津貼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1)</t>
    </r>
    <phoneticPr fontId="2" type="noConversion"/>
  </si>
  <si>
    <r>
      <rPr>
        <b/>
        <sz val="12"/>
        <rFont val="新細明體"/>
        <family val="1"/>
        <charset val="136"/>
      </rPr>
      <t>開辦起勞工職業災害保險及保護各項給付、補助或津貼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2)</t>
    </r>
    <phoneticPr fontId="2" type="noConversion"/>
  </si>
  <si>
    <r>
      <rPr>
        <sz val="10"/>
        <rFont val="新細明體"/>
        <family val="1"/>
        <charset val="136"/>
      </rPr>
      <t>　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給付、補助、
　　　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津貼種類
年　別</t>
    </r>
    <phoneticPr fontId="2" type="noConversion"/>
  </si>
  <si>
    <r>
      <rPr>
        <sz val="10"/>
        <rFont val="新細明體"/>
        <family val="1"/>
        <charset val="136"/>
      </rPr>
      <t>實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計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保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險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付</t>
    </r>
    <phoneticPr fontId="2" type="noConversion"/>
  </si>
  <si>
    <r>
      <rPr>
        <sz val="10"/>
        <rFont val="新細明體"/>
        <family val="1"/>
        <charset val="136"/>
      </rPr>
      <t>職　　業　　災　　害　　預　　防　　及　　其　　他　　勞　　動　　保　　障　　補　　助　　或　　津　　貼</t>
    </r>
    <phoneticPr fontId="2" type="noConversion"/>
  </si>
  <si>
    <r>
      <rPr>
        <sz val="10"/>
        <rFont val="新細明體"/>
        <family val="1"/>
        <charset val="136"/>
      </rPr>
      <t>總計</t>
    </r>
    <phoneticPr fontId="2" type="noConversion"/>
  </si>
  <si>
    <r>
      <rPr>
        <sz val="10"/>
        <rFont val="新細明體"/>
        <family val="1"/>
        <charset val="136"/>
      </rPr>
      <t>預防職業病健康檢查</t>
    </r>
    <phoneticPr fontId="2" type="noConversion"/>
  </si>
  <si>
    <r>
      <rPr>
        <sz val="10"/>
        <rFont val="新細明體"/>
        <family val="1"/>
        <charset val="136"/>
      </rPr>
      <t>退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保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後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診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斷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職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業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病</t>
    </r>
    <r>
      <rPr>
        <sz val="10"/>
        <rFont val="Times New Roman"/>
        <family val="1"/>
      </rPr>
      <t xml:space="preserve">          </t>
    </r>
    <r>
      <rPr>
        <sz val="10"/>
        <rFont val="新細明體"/>
        <family val="1"/>
        <charset val="136"/>
      </rPr>
      <t>者</t>
    </r>
    <phoneticPr fontId="2" type="noConversion"/>
  </si>
  <si>
    <r>
      <rPr>
        <sz val="10"/>
        <rFont val="新細明體"/>
        <family val="1"/>
        <charset val="136"/>
      </rPr>
      <t>參　加　職　業　災　害　保　險</t>
    </r>
    <phoneticPr fontId="2" type="noConversion"/>
  </si>
  <si>
    <r>
      <rPr>
        <sz val="10"/>
        <rFont val="新細明體"/>
        <family val="1"/>
        <charset val="136"/>
      </rPr>
      <t>未　參　加　職　業　災　害　保　險</t>
    </r>
    <phoneticPr fontId="2" type="noConversion"/>
  </si>
  <si>
    <r>
      <rPr>
        <sz val="10"/>
        <rFont val="新細明體"/>
        <family val="1"/>
        <charset val="136"/>
      </rPr>
      <t>勞保續保
保費補助</t>
    </r>
    <phoneticPr fontId="2" type="noConversion"/>
  </si>
  <si>
    <r>
      <rPr>
        <sz val="10"/>
        <rFont val="新細明體"/>
        <family val="1"/>
        <charset val="136"/>
      </rPr>
      <t>合計</t>
    </r>
    <phoneticPr fontId="2" type="noConversion"/>
  </si>
  <si>
    <r>
      <rPr>
        <sz val="10"/>
        <rFont val="新細明體"/>
        <family val="1"/>
        <charset val="136"/>
      </rPr>
      <t>死亡給付</t>
    </r>
    <phoneticPr fontId="2" type="noConversion"/>
  </si>
  <si>
    <r>
      <rPr>
        <sz val="10"/>
        <rFont val="新細明體"/>
        <family val="1"/>
        <charset val="136"/>
      </rPr>
      <t>失蹤給付</t>
    </r>
    <phoneticPr fontId="2" type="noConversion"/>
  </si>
  <si>
    <r>
      <rPr>
        <sz val="10"/>
        <rFont val="新細明體"/>
        <family val="1"/>
        <charset val="136"/>
      </rPr>
      <t>住院給付</t>
    </r>
    <phoneticPr fontId="2" type="noConversion"/>
  </si>
  <si>
    <r>
      <rPr>
        <sz val="10"/>
        <rFont val="新細明體"/>
        <family val="1"/>
        <charset val="136"/>
      </rPr>
      <t>門診給付</t>
    </r>
    <phoneticPr fontId="2" type="noConversion"/>
  </si>
  <si>
    <r>
      <rPr>
        <sz val="10"/>
        <rFont val="新細明體"/>
        <family val="1"/>
        <charset val="136"/>
      </rPr>
      <t>醫療補助</t>
    </r>
    <phoneticPr fontId="2" type="noConversion"/>
  </si>
  <si>
    <r>
      <rPr>
        <sz val="10"/>
        <rFont val="新細明體"/>
        <family val="1"/>
        <charset val="136"/>
      </rPr>
      <t>失能津貼</t>
    </r>
    <phoneticPr fontId="2" type="noConversion"/>
  </si>
  <si>
    <r>
      <rPr>
        <sz val="10"/>
        <rFont val="新細明體"/>
        <family val="1"/>
        <charset val="136"/>
      </rPr>
      <t>死亡津貼</t>
    </r>
    <phoneticPr fontId="2" type="noConversion"/>
  </si>
  <si>
    <r>
      <rPr>
        <sz val="10"/>
        <rFont val="新細明體"/>
        <family val="1"/>
        <charset val="136"/>
      </rPr>
      <t>失能照護補助</t>
    </r>
    <phoneticPr fontId="2" type="noConversion"/>
  </si>
  <si>
    <r>
      <rPr>
        <sz val="10"/>
        <rFont val="新細明體"/>
        <family val="1"/>
        <charset val="136"/>
      </rPr>
      <t>死亡慰問金</t>
    </r>
    <phoneticPr fontId="2" type="noConversion"/>
  </si>
  <si>
    <r>
      <rPr>
        <sz val="10"/>
        <rFont val="新細明體"/>
        <family val="1"/>
        <charset val="136"/>
      </rPr>
      <t>照護補助－傷病住院</t>
    </r>
    <phoneticPr fontId="2" type="noConversion"/>
  </si>
  <si>
    <r>
      <rPr>
        <sz val="10"/>
        <rFont val="新細明體"/>
        <family val="1"/>
        <charset val="136"/>
      </rPr>
      <t>失能補助</t>
    </r>
    <phoneticPr fontId="2" type="noConversion"/>
  </si>
  <si>
    <r>
      <rPr>
        <sz val="10"/>
        <rFont val="新細明體"/>
        <family val="1"/>
        <charset val="136"/>
      </rPr>
      <t>死亡補助</t>
    </r>
    <phoneticPr fontId="2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</si>
  <si>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2.</t>
    </r>
    <r>
      <rPr>
        <sz val="9"/>
        <rFont val="新細明體"/>
        <family val="1"/>
        <charset val="136"/>
      </rPr>
      <t>本表失能給付、死亡給付分別含失能年金、遺屬年金，一次給付核付件數及金額之年度合計值採全年累計方式，年金給付核付人數之年度合計值採年底數，核付金額採全年累計。</t>
    </r>
    <phoneticPr fontId="2" type="noConversion"/>
  </si>
  <si>
    <r>
      <rPr>
        <b/>
        <sz val="12"/>
        <rFont val="新細明體"/>
        <family val="1"/>
        <charset val="136"/>
      </rPr>
      <t>開辦起勞工職業災害保險及保護各項給付、補助或津貼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3)</t>
    </r>
    <phoneticPr fontId="2" type="noConversion"/>
  </si>
  <si>
    <r>
      <rPr>
        <b/>
        <sz val="12"/>
        <rFont val="新細明體"/>
        <family val="1"/>
        <charset val="136"/>
      </rPr>
      <t>開辦起勞工職業災害保險及保護各項給付、補助或津貼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4</t>
    </r>
    <r>
      <rPr>
        <b/>
        <sz val="12"/>
        <rFont val="新細明體"/>
        <family val="1"/>
        <charset val="136"/>
      </rPr>
      <t>完</t>
    </r>
    <r>
      <rPr>
        <b/>
        <sz val="12"/>
        <rFont val="Times New Roman"/>
        <family val="1"/>
      </rPr>
      <t>)</t>
    </r>
    <phoneticPr fontId="2" type="noConversion"/>
  </si>
  <si>
    <r>
      <rPr>
        <sz val="10"/>
        <rFont val="新細明體"/>
        <family val="1"/>
        <charset val="136"/>
      </rPr>
      <t>現金給付</t>
    </r>
    <phoneticPr fontId="2" type="noConversion"/>
  </si>
  <si>
    <r>
      <rPr>
        <sz val="9"/>
        <rFont val="新細明體"/>
        <family val="1"/>
        <charset val="136"/>
      </rPr>
      <t>　　　細胞瘤死亡勞工之慰問金發放要點」規定辦理。</t>
    </r>
    <phoneticPr fontId="2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</si>
  <si>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3.</t>
    </r>
    <r>
      <rPr>
        <sz val="9"/>
        <rFont val="新細明體"/>
        <family val="1"/>
        <charset val="136"/>
      </rPr>
      <t>職業災害預防及其他勞動保障補助或津貼，係依勞工職業災害保險及保護法第</t>
    </r>
    <r>
      <rPr>
        <sz val="9"/>
        <rFont val="Times New Roman"/>
        <family val="1"/>
      </rPr>
      <t>63</t>
    </r>
    <r>
      <rPr>
        <sz val="9"/>
        <rFont val="新細明體"/>
        <family val="1"/>
        <charset val="136"/>
      </rPr>
      <t>條、</t>
    </r>
    <r>
      <rPr>
        <sz val="9"/>
        <rFont val="Times New Roman"/>
        <family val="1"/>
      </rPr>
      <t>77</t>
    </r>
    <r>
      <rPr>
        <sz val="9"/>
        <rFont val="新細明體"/>
        <family val="1"/>
        <charset val="136"/>
      </rPr>
      <t>條、</t>
    </r>
    <r>
      <rPr>
        <sz val="9"/>
        <rFont val="Times New Roman"/>
        <family val="1"/>
      </rPr>
      <t>78</t>
    </r>
    <r>
      <rPr>
        <sz val="9"/>
        <rFont val="新細明體"/>
        <family val="1"/>
        <charset val="136"/>
      </rPr>
      <t>條、</t>
    </r>
    <r>
      <rPr>
        <sz val="9"/>
        <rFont val="Times New Roman"/>
        <family val="1"/>
      </rPr>
      <t>80</t>
    </r>
    <r>
      <rPr>
        <sz val="9"/>
        <rFont val="新細明體"/>
        <family val="1"/>
        <charset val="136"/>
      </rPr>
      <t>條、</t>
    </r>
    <r>
      <rPr>
        <sz val="9"/>
        <rFont val="Times New Roman"/>
        <family val="1"/>
      </rPr>
      <t>81</t>
    </r>
    <r>
      <rPr>
        <sz val="9"/>
        <rFont val="新細明體"/>
        <family val="1"/>
        <charset val="136"/>
      </rPr>
      <t>條及「勞動部辦理勞工保險被保險人離職退保後診斷罹患職業性間皮</t>
    </r>
    <phoneticPr fontId="2" type="noConversion"/>
  </si>
  <si>
    <r>
      <rPr>
        <sz val="10"/>
        <rFont val="新細明體"/>
        <family val="1"/>
        <charset val="136"/>
      </rPr>
      <t>單位：件、人、新台幣元</t>
    </r>
    <phoneticPr fontId="2" type="noConversion"/>
  </si>
  <si>
    <r>
      <rPr>
        <sz val="10"/>
        <rFont val="新細明體"/>
        <family val="1"/>
        <charset val="136"/>
      </rPr>
      <t>單位：件、新台幣元</t>
    </r>
    <phoneticPr fontId="2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</si>
  <si>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111-114</t>
    </r>
    <r>
      <rPr>
        <sz val="10"/>
        <rFont val="新細明體"/>
        <family val="1"/>
        <charset val="136"/>
      </rPr>
      <t>年</t>
    </r>
    <phoneticPr fontId="2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</si>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</sst>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 ;[Red]\-#,##0\ "/>
    <numFmt numFmtId="179" formatCode="0_ "/>
    <numFmt numFmtId="180" formatCode="#,##0;\-\ #,###;&quot;-&quot;;_-@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name val="Times New Roman"/>
      <family val="1"/>
    </font>
    <font>
      <sz val="9"/>
      <name val="Times New Roman"/>
      <family val="1"/>
      <charset val="136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3" fontId="9" fillId="0" borderId="0" xfId="0" applyNumberFormat="1" applyFont="1" applyFill="1" applyBorder="1" applyAlignment="1">
      <alignment horizontal="right" vertical="center" wrapText="1"/>
    </xf>
    <xf numFmtId="180" fontId="5" fillId="0" borderId="0" xfId="1" applyNumberFormat="1" applyFont="1" applyFill="1" applyBorder="1" applyAlignment="1">
      <alignment horizontal="right" vertical="center" wrapText="1"/>
    </xf>
    <xf numFmtId="180" fontId="5" fillId="0" borderId="4" xfId="1" applyNumberFormat="1" applyFont="1" applyFill="1" applyBorder="1" applyAlignment="1">
      <alignment horizontal="right" vertical="center" wrapText="1"/>
    </xf>
    <xf numFmtId="180" fontId="5" fillId="0" borderId="7" xfId="1" applyNumberFormat="1" applyFont="1" applyFill="1" applyBorder="1" applyAlignment="1">
      <alignment horizontal="right" vertical="center" wrapText="1"/>
    </xf>
    <xf numFmtId="180" fontId="5" fillId="0" borderId="17" xfId="1" applyNumberFormat="1" applyFont="1" applyFill="1" applyBorder="1" applyAlignment="1">
      <alignment horizontal="right" vertical="center" wrapText="1"/>
    </xf>
    <xf numFmtId="0" fontId="7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179" fontId="4" fillId="0" borderId="0" xfId="0" applyNumberFormat="1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Fill="1">
      <alignment vertical="center"/>
    </xf>
    <xf numFmtId="176" fontId="9" fillId="0" borderId="0" xfId="0" applyNumberFormat="1" applyFont="1" applyFill="1">
      <alignment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80" fontId="5" fillId="0" borderId="21" xfId="1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distributed" wrapText="1"/>
    </xf>
    <xf numFmtId="0" fontId="5" fillId="0" borderId="18" xfId="0" applyFont="1" applyFill="1" applyBorder="1" applyAlignment="1">
      <alignment horizontal="center" vertical="distributed" wrapText="1"/>
    </xf>
    <xf numFmtId="0" fontId="3" fillId="0" borderId="18" xfId="0" applyFont="1" applyBorder="1" applyAlignment="1">
      <alignment horizontal="center" vertical="distributed" wrapText="1"/>
    </xf>
    <xf numFmtId="0" fontId="3" fillId="0" borderId="19" xfId="0" applyFont="1" applyBorder="1" applyAlignment="1">
      <alignment horizontal="center" vertical="distributed" wrapText="1"/>
    </xf>
    <xf numFmtId="0" fontId="5" fillId="0" borderId="13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177" fontId="5" fillId="0" borderId="6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7"/>
  <sheetViews>
    <sheetView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5.375" style="2" customWidth="1"/>
    <col min="2" max="2" width="10.625" style="26" customWidth="1"/>
    <col min="3" max="3" width="13.625" style="26" customWidth="1"/>
    <col min="4" max="4" width="10.625" style="26" customWidth="1"/>
    <col min="5" max="5" width="13.625" style="26" customWidth="1"/>
    <col min="6" max="6" width="9.5" style="2" customWidth="1"/>
    <col min="7" max="7" width="13.625" style="2" customWidth="1"/>
    <col min="8" max="8" width="9.5" style="2" customWidth="1"/>
    <col min="9" max="9" width="12.625" style="2" customWidth="1"/>
    <col min="10" max="10" width="9.5" style="2" customWidth="1"/>
    <col min="11" max="11" width="12.625" style="2" customWidth="1"/>
    <col min="12" max="12" width="8.625" style="2" customWidth="1"/>
    <col min="13" max="13" width="12.625" style="2" customWidth="1"/>
    <col min="14" max="14" width="9.625" style="2" customWidth="1"/>
    <col min="15" max="15" width="12.625" style="2" customWidth="1"/>
    <col min="16" max="16" width="8.625" style="2" customWidth="1"/>
    <col min="17" max="17" width="12.625" style="2" customWidth="1"/>
    <col min="18" max="18" width="8.625" style="2" customWidth="1"/>
    <col min="19" max="19" width="12.625" style="2" customWidth="1"/>
    <col min="20" max="20" width="9.625" style="2" customWidth="1"/>
    <col min="21" max="21" width="12.625" style="2" customWidth="1"/>
    <col min="22" max="22" width="8.625" style="2" customWidth="1"/>
    <col min="23" max="23" width="12.625" style="2" customWidth="1"/>
    <col min="24" max="24" width="10.125" style="2" customWidth="1"/>
    <col min="25" max="25" width="14.625" style="2" customWidth="1"/>
    <col min="26" max="26" width="10.125" style="2" customWidth="1"/>
    <col min="27" max="27" width="14.625" style="2" customWidth="1"/>
    <col min="28" max="28" width="10.125" style="2" customWidth="1"/>
    <col min="29" max="29" width="14.625" style="2" customWidth="1"/>
    <col min="30" max="30" width="9.5" style="26" customWidth="1"/>
    <col min="31" max="31" width="12.625" style="26" customWidth="1"/>
    <col min="32" max="32" width="6.625" style="2" customWidth="1"/>
    <col min="33" max="33" width="10.125" style="2" customWidth="1"/>
    <col min="34" max="34" width="6.625" style="2" customWidth="1"/>
    <col min="35" max="35" width="10.125" style="2" customWidth="1"/>
    <col min="36" max="36" width="6.625" style="2" customWidth="1"/>
    <col min="37" max="37" width="10.125" style="2" customWidth="1"/>
    <col min="38" max="38" width="6.625" style="2" customWidth="1"/>
    <col min="39" max="39" width="10.125" style="2" customWidth="1"/>
    <col min="40" max="40" width="6.625" style="2" customWidth="1"/>
    <col min="41" max="41" width="10.125" style="2" customWidth="1"/>
    <col min="42" max="42" width="9.375" style="26" customWidth="1"/>
    <col min="43" max="43" width="11.25" style="26" customWidth="1"/>
    <col min="44" max="44" width="9.375" style="2" customWidth="1"/>
    <col min="45" max="45" width="11.25" style="2" customWidth="1"/>
    <col min="46" max="46" width="8.125" style="2" customWidth="1"/>
    <col min="47" max="47" width="11.25" style="2" customWidth="1"/>
    <col min="48" max="48" width="8.125" style="2" customWidth="1"/>
    <col min="49" max="49" width="11.25" style="2" customWidth="1"/>
    <col min="50" max="50" width="8.125" style="2" customWidth="1"/>
    <col min="51" max="51" width="11.25" style="2" customWidth="1"/>
    <col min="52" max="52" width="12.625" style="2" customWidth="1"/>
    <col min="53" max="16384" width="9" style="2"/>
  </cols>
  <sheetData>
    <row r="1" spans="1:52" s="10" customFormat="1" ht="16.5">
      <c r="A1" s="47" t="s">
        <v>19</v>
      </c>
      <c r="B1" s="47"/>
      <c r="C1" s="47"/>
      <c r="D1" s="47"/>
      <c r="E1" s="47"/>
      <c r="F1" s="47"/>
      <c r="G1" s="47"/>
      <c r="H1" s="50"/>
      <c r="I1" s="50"/>
      <c r="J1" s="48"/>
      <c r="K1" s="48"/>
      <c r="L1" s="47" t="s">
        <v>20</v>
      </c>
      <c r="M1" s="48"/>
      <c r="N1" s="48"/>
      <c r="O1" s="48"/>
      <c r="P1" s="48"/>
      <c r="Q1" s="48"/>
      <c r="R1" s="48"/>
      <c r="S1" s="48"/>
      <c r="T1" s="48"/>
      <c r="U1" s="34"/>
      <c r="V1" s="47" t="s">
        <v>21</v>
      </c>
      <c r="W1" s="49"/>
      <c r="X1" s="49"/>
      <c r="Y1" s="49"/>
      <c r="Z1" s="49"/>
      <c r="AA1" s="49"/>
      <c r="AB1" s="49"/>
      <c r="AC1" s="26"/>
      <c r="AD1" s="47" t="s">
        <v>45</v>
      </c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29"/>
      <c r="AP1" s="47" t="s">
        <v>46</v>
      </c>
      <c r="AQ1" s="49"/>
      <c r="AR1" s="49"/>
      <c r="AS1" s="49"/>
      <c r="AT1" s="49"/>
      <c r="AU1" s="49"/>
      <c r="AV1" s="49"/>
      <c r="AW1" s="49"/>
      <c r="AX1" s="49"/>
      <c r="AY1" s="49"/>
      <c r="AZ1" s="29"/>
    </row>
    <row r="2" spans="1:52" s="13" customFormat="1" ht="9.6" customHeight="1">
      <c r="A2" s="11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2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2"/>
      <c r="AR2" s="11"/>
      <c r="AS2" s="11"/>
      <c r="AT2" s="11"/>
      <c r="AU2" s="11"/>
      <c r="AV2" s="11"/>
      <c r="AW2" s="11"/>
      <c r="AX2" s="11"/>
      <c r="AY2" s="11"/>
      <c r="AZ2" s="11"/>
    </row>
    <row r="3" spans="1:52" s="14" customFormat="1" ht="15" customHeight="1" thickBot="1">
      <c r="B3" s="36"/>
      <c r="C3" s="36"/>
      <c r="F3" s="41" t="s">
        <v>52</v>
      </c>
      <c r="H3" s="36"/>
      <c r="J3" s="36"/>
      <c r="K3" s="38" t="s">
        <v>50</v>
      </c>
      <c r="L3" s="36"/>
      <c r="M3" s="37"/>
      <c r="N3" s="36"/>
      <c r="O3" s="37"/>
      <c r="P3" s="36" t="str">
        <f>F3</f>
        <v>中華民國111-114年</v>
      </c>
      <c r="Q3" s="36"/>
      <c r="R3" s="36"/>
      <c r="S3" s="36"/>
      <c r="T3" s="36"/>
      <c r="U3" s="37" t="str">
        <f>K3</f>
        <v>單位：件、人、新台幣元</v>
      </c>
      <c r="Y3" s="39" t="str">
        <f>F3</f>
        <v>中華民國111-114年</v>
      </c>
      <c r="Z3" s="36"/>
      <c r="AA3" s="36"/>
      <c r="AB3" s="36"/>
      <c r="AC3" s="37" t="str">
        <f>K3</f>
        <v>單位：件、人、新台幣元</v>
      </c>
      <c r="AD3" s="11"/>
      <c r="AE3" s="11"/>
      <c r="AF3" s="11"/>
      <c r="AG3" s="11"/>
      <c r="AI3" s="36" t="str">
        <f>F3</f>
        <v>中華民國111-114年</v>
      </c>
      <c r="AJ3" s="11"/>
      <c r="AK3" s="11"/>
      <c r="AL3" s="11"/>
      <c r="AM3" s="11"/>
      <c r="AN3" s="36"/>
      <c r="AO3" s="38" t="s">
        <v>51</v>
      </c>
      <c r="AP3" s="11"/>
      <c r="AQ3" s="11"/>
      <c r="AR3" s="11"/>
      <c r="AS3" s="11"/>
      <c r="AT3" s="39" t="str">
        <f>F3</f>
        <v>中華民國111-114年</v>
      </c>
      <c r="AV3" s="11"/>
      <c r="AW3" s="11"/>
      <c r="AX3" s="11"/>
      <c r="AY3" s="11"/>
      <c r="AZ3" s="37" t="str">
        <f>AO3</f>
        <v>單位：件、新台幣元</v>
      </c>
    </row>
    <row r="4" spans="1:52" s="14" customFormat="1" ht="15.75" customHeight="1">
      <c r="A4" s="59" t="s">
        <v>22</v>
      </c>
      <c r="B4" s="51" t="s">
        <v>23</v>
      </c>
      <c r="C4" s="43"/>
      <c r="D4" s="43"/>
      <c r="E4" s="43"/>
      <c r="F4" s="43"/>
      <c r="G4" s="43"/>
      <c r="H4" s="43"/>
      <c r="I4" s="43"/>
      <c r="J4" s="43"/>
      <c r="K4" s="43"/>
      <c r="L4" s="42" t="s">
        <v>23</v>
      </c>
      <c r="M4" s="43"/>
      <c r="N4" s="43"/>
      <c r="O4" s="43"/>
      <c r="P4" s="43"/>
      <c r="Q4" s="43"/>
      <c r="R4" s="43"/>
      <c r="S4" s="43"/>
      <c r="T4" s="43"/>
      <c r="U4" s="43"/>
      <c r="V4" s="42" t="s">
        <v>23</v>
      </c>
      <c r="W4" s="43"/>
      <c r="X4" s="43"/>
      <c r="Y4" s="43"/>
      <c r="Z4" s="43"/>
      <c r="AA4" s="43"/>
      <c r="AB4" s="43"/>
      <c r="AC4" s="44"/>
      <c r="AD4" s="42" t="s">
        <v>24</v>
      </c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2" t="s">
        <v>24</v>
      </c>
      <c r="AQ4" s="74"/>
      <c r="AR4" s="74"/>
      <c r="AS4" s="74"/>
      <c r="AT4" s="74"/>
      <c r="AU4" s="74"/>
      <c r="AV4" s="74"/>
      <c r="AW4" s="74"/>
      <c r="AX4" s="74"/>
      <c r="AY4" s="74"/>
      <c r="AZ4" s="74"/>
    </row>
    <row r="5" spans="1:52" s="14" customFormat="1" ht="15.75" customHeight="1">
      <c r="A5" s="60"/>
      <c r="B5" s="65" t="s">
        <v>25</v>
      </c>
      <c r="C5" s="66"/>
      <c r="D5" s="52" t="s">
        <v>0</v>
      </c>
      <c r="E5" s="45"/>
      <c r="F5" s="45"/>
      <c r="G5" s="45"/>
      <c r="H5" s="53"/>
      <c r="I5" s="53"/>
      <c r="J5" s="54"/>
      <c r="K5" s="54"/>
      <c r="L5" s="45" t="s">
        <v>8</v>
      </c>
      <c r="M5" s="54"/>
      <c r="N5" s="54"/>
      <c r="O5" s="54"/>
      <c r="P5" s="54"/>
      <c r="Q5" s="54"/>
      <c r="R5" s="54"/>
      <c r="S5" s="54"/>
      <c r="T5" s="54"/>
      <c r="U5" s="54"/>
      <c r="V5" s="45" t="s">
        <v>47</v>
      </c>
      <c r="W5" s="46"/>
      <c r="X5" s="52" t="s">
        <v>7</v>
      </c>
      <c r="Y5" s="54"/>
      <c r="Z5" s="54"/>
      <c r="AA5" s="54"/>
      <c r="AB5" s="54"/>
      <c r="AC5" s="46"/>
      <c r="AD5" s="65" t="s">
        <v>26</v>
      </c>
      <c r="AE5" s="71"/>
      <c r="AF5" s="75" t="s">
        <v>27</v>
      </c>
      <c r="AG5" s="76"/>
      <c r="AH5" s="76"/>
      <c r="AI5" s="76"/>
      <c r="AJ5" s="76"/>
      <c r="AK5" s="76"/>
      <c r="AL5" s="76"/>
      <c r="AM5" s="76"/>
      <c r="AN5" s="76"/>
      <c r="AO5" s="70"/>
      <c r="AP5" s="75" t="s">
        <v>28</v>
      </c>
      <c r="AQ5" s="77"/>
      <c r="AR5" s="77"/>
      <c r="AS5" s="78"/>
      <c r="AT5" s="75" t="s">
        <v>29</v>
      </c>
      <c r="AU5" s="76"/>
      <c r="AV5" s="76"/>
      <c r="AW5" s="76"/>
      <c r="AX5" s="76"/>
      <c r="AY5" s="76"/>
      <c r="AZ5" s="79" t="s">
        <v>30</v>
      </c>
    </row>
    <row r="6" spans="1:52" s="14" customFormat="1" ht="15.75" customHeight="1">
      <c r="A6" s="61"/>
      <c r="B6" s="67"/>
      <c r="C6" s="68"/>
      <c r="D6" s="65" t="s">
        <v>31</v>
      </c>
      <c r="E6" s="71"/>
      <c r="F6" s="65" t="s">
        <v>1</v>
      </c>
      <c r="G6" s="71"/>
      <c r="H6" s="55" t="s">
        <v>2</v>
      </c>
      <c r="I6" s="56"/>
      <c r="J6" s="57"/>
      <c r="K6" s="57"/>
      <c r="L6" s="56" t="s">
        <v>2</v>
      </c>
      <c r="M6" s="56"/>
      <c r="N6" s="57"/>
      <c r="O6" s="58"/>
      <c r="P6" s="55" t="s">
        <v>32</v>
      </c>
      <c r="Q6" s="56"/>
      <c r="R6" s="57"/>
      <c r="S6" s="57"/>
      <c r="T6" s="57"/>
      <c r="U6" s="58"/>
      <c r="V6" s="65" t="s">
        <v>33</v>
      </c>
      <c r="W6" s="71"/>
      <c r="X6" s="65" t="s">
        <v>31</v>
      </c>
      <c r="Y6" s="71"/>
      <c r="Z6" s="65" t="s">
        <v>34</v>
      </c>
      <c r="AA6" s="71"/>
      <c r="AB6" s="65" t="s">
        <v>35</v>
      </c>
      <c r="AC6" s="71"/>
      <c r="AD6" s="72"/>
      <c r="AE6" s="73"/>
      <c r="AF6" s="65" t="s">
        <v>36</v>
      </c>
      <c r="AG6" s="71"/>
      <c r="AH6" s="65" t="s">
        <v>37</v>
      </c>
      <c r="AI6" s="71"/>
      <c r="AJ6" s="65" t="s">
        <v>38</v>
      </c>
      <c r="AK6" s="71"/>
      <c r="AL6" s="65" t="s">
        <v>39</v>
      </c>
      <c r="AM6" s="71"/>
      <c r="AN6" s="65" t="s">
        <v>40</v>
      </c>
      <c r="AO6" s="71"/>
      <c r="AP6" s="65" t="s">
        <v>41</v>
      </c>
      <c r="AQ6" s="71"/>
      <c r="AR6" s="65" t="s">
        <v>39</v>
      </c>
      <c r="AS6" s="71"/>
      <c r="AT6" s="65" t="s">
        <v>39</v>
      </c>
      <c r="AU6" s="71"/>
      <c r="AV6" s="65" t="s">
        <v>42</v>
      </c>
      <c r="AW6" s="71"/>
      <c r="AX6" s="65" t="s">
        <v>43</v>
      </c>
      <c r="AY6" s="71"/>
      <c r="AZ6" s="67"/>
    </row>
    <row r="7" spans="1:52" s="14" customFormat="1" ht="15.75" customHeight="1">
      <c r="A7" s="61"/>
      <c r="B7" s="69"/>
      <c r="C7" s="70"/>
      <c r="D7" s="69"/>
      <c r="E7" s="70"/>
      <c r="F7" s="69"/>
      <c r="G7" s="70"/>
      <c r="H7" s="63" t="s">
        <v>11</v>
      </c>
      <c r="I7" s="64"/>
      <c r="J7" s="63" t="s">
        <v>12</v>
      </c>
      <c r="K7" s="64"/>
      <c r="L7" s="63" t="s">
        <v>13</v>
      </c>
      <c r="M7" s="64"/>
      <c r="N7" s="63" t="s">
        <v>14</v>
      </c>
      <c r="O7" s="64"/>
      <c r="P7" s="63" t="s">
        <v>11</v>
      </c>
      <c r="Q7" s="64"/>
      <c r="R7" s="63" t="s">
        <v>17</v>
      </c>
      <c r="S7" s="64"/>
      <c r="T7" s="63" t="s">
        <v>18</v>
      </c>
      <c r="U7" s="64"/>
      <c r="V7" s="69"/>
      <c r="W7" s="70"/>
      <c r="X7" s="69"/>
      <c r="Y7" s="70"/>
      <c r="Z7" s="69"/>
      <c r="AA7" s="70"/>
      <c r="AB7" s="69"/>
      <c r="AC7" s="70"/>
      <c r="AD7" s="69"/>
      <c r="AE7" s="70"/>
      <c r="AF7" s="69"/>
      <c r="AG7" s="70"/>
      <c r="AH7" s="69"/>
      <c r="AI7" s="70"/>
      <c r="AJ7" s="69"/>
      <c r="AK7" s="70"/>
      <c r="AL7" s="69"/>
      <c r="AM7" s="70"/>
      <c r="AN7" s="69"/>
      <c r="AO7" s="70"/>
      <c r="AP7" s="69"/>
      <c r="AQ7" s="70"/>
      <c r="AR7" s="69"/>
      <c r="AS7" s="70"/>
      <c r="AT7" s="69"/>
      <c r="AU7" s="70"/>
      <c r="AV7" s="69"/>
      <c r="AW7" s="70"/>
      <c r="AX7" s="69"/>
      <c r="AY7" s="70"/>
      <c r="AZ7" s="69"/>
    </row>
    <row r="8" spans="1:52" s="14" customFormat="1" ht="28.5">
      <c r="A8" s="62"/>
      <c r="B8" s="15" t="s">
        <v>3</v>
      </c>
      <c r="C8" s="15" t="s">
        <v>4</v>
      </c>
      <c r="D8" s="15" t="s">
        <v>3</v>
      </c>
      <c r="E8" s="15" t="s">
        <v>4</v>
      </c>
      <c r="F8" s="15" t="s">
        <v>3</v>
      </c>
      <c r="G8" s="15" t="s">
        <v>4</v>
      </c>
      <c r="H8" s="31" t="s">
        <v>3</v>
      </c>
      <c r="I8" s="31" t="s">
        <v>4</v>
      </c>
      <c r="J8" s="31" t="s">
        <v>3</v>
      </c>
      <c r="K8" s="31" t="s">
        <v>4</v>
      </c>
      <c r="L8" s="31" t="s">
        <v>3</v>
      </c>
      <c r="M8" s="31" t="s">
        <v>4</v>
      </c>
      <c r="N8" s="31" t="s">
        <v>15</v>
      </c>
      <c r="O8" s="31" t="s">
        <v>16</v>
      </c>
      <c r="P8" s="31" t="s">
        <v>3</v>
      </c>
      <c r="Q8" s="31" t="s">
        <v>4</v>
      </c>
      <c r="R8" s="31" t="s">
        <v>3</v>
      </c>
      <c r="S8" s="31" t="s">
        <v>4</v>
      </c>
      <c r="T8" s="31" t="s">
        <v>15</v>
      </c>
      <c r="U8" s="31" t="s">
        <v>16</v>
      </c>
      <c r="V8" s="15" t="s">
        <v>3</v>
      </c>
      <c r="W8" s="15" t="s">
        <v>4</v>
      </c>
      <c r="X8" s="15" t="s">
        <v>3</v>
      </c>
      <c r="Y8" s="15" t="s">
        <v>4</v>
      </c>
      <c r="Z8" s="15" t="s">
        <v>3</v>
      </c>
      <c r="AA8" s="15" t="s">
        <v>4</v>
      </c>
      <c r="AB8" s="15" t="s">
        <v>3</v>
      </c>
      <c r="AC8" s="15" t="s">
        <v>4</v>
      </c>
      <c r="AD8" s="28" t="s">
        <v>3</v>
      </c>
      <c r="AE8" s="15" t="s">
        <v>4</v>
      </c>
      <c r="AF8" s="15" t="s">
        <v>3</v>
      </c>
      <c r="AG8" s="15" t="s">
        <v>4</v>
      </c>
      <c r="AH8" s="15" t="s">
        <v>3</v>
      </c>
      <c r="AI8" s="15" t="s">
        <v>4</v>
      </c>
      <c r="AJ8" s="15" t="s">
        <v>3</v>
      </c>
      <c r="AK8" s="15" t="s">
        <v>4</v>
      </c>
      <c r="AL8" s="15" t="s">
        <v>3</v>
      </c>
      <c r="AM8" s="15" t="s">
        <v>4</v>
      </c>
      <c r="AN8" s="15" t="s">
        <v>3</v>
      </c>
      <c r="AO8" s="15" t="s">
        <v>4</v>
      </c>
      <c r="AP8" s="15" t="s">
        <v>3</v>
      </c>
      <c r="AQ8" s="15" t="s">
        <v>4</v>
      </c>
      <c r="AR8" s="15" t="s">
        <v>3</v>
      </c>
      <c r="AS8" s="15" t="s">
        <v>4</v>
      </c>
      <c r="AT8" s="15" t="s">
        <v>3</v>
      </c>
      <c r="AU8" s="15" t="s">
        <v>4</v>
      </c>
      <c r="AV8" s="15" t="s">
        <v>3</v>
      </c>
      <c r="AW8" s="15" t="s">
        <v>4</v>
      </c>
      <c r="AX8" s="15" t="s">
        <v>3</v>
      </c>
      <c r="AY8" s="15" t="s">
        <v>4</v>
      </c>
      <c r="AZ8" s="16" t="s">
        <v>4</v>
      </c>
    </row>
    <row r="9" spans="1:52" s="19" customFormat="1" ht="15.75" customHeight="1">
      <c r="A9" s="30" t="s">
        <v>10</v>
      </c>
      <c r="B9" s="7">
        <f>D9+X9</f>
        <v>781462</v>
      </c>
      <c r="C9" s="6">
        <f t="shared" ref="C9:C11" si="0">E9+Y9</f>
        <v>4689579688</v>
      </c>
      <c r="D9" s="6">
        <f>F9+H9+P9+V9</f>
        <v>53235</v>
      </c>
      <c r="E9" s="6">
        <f t="shared" ref="E9:E11" si="1">G9+I9+Q9+W9</f>
        <v>2651285861</v>
      </c>
      <c r="F9" s="6">
        <v>49302</v>
      </c>
      <c r="G9" s="6">
        <v>1713592911</v>
      </c>
      <c r="H9" s="32">
        <f t="shared" ref="H9:I11" si="2">J9+L9+N9</f>
        <v>1773</v>
      </c>
      <c r="I9" s="32">
        <f t="shared" si="2"/>
        <v>461963370</v>
      </c>
      <c r="J9" s="32">
        <v>1133</v>
      </c>
      <c r="K9" s="32">
        <v>380740304</v>
      </c>
      <c r="L9" s="32">
        <v>8</v>
      </c>
      <c r="M9" s="32">
        <v>5452034</v>
      </c>
      <c r="N9" s="32">
        <v>632</v>
      </c>
      <c r="O9" s="32">
        <v>75771032</v>
      </c>
      <c r="P9" s="32">
        <f t="shared" ref="P9:Q11" si="3">R9+T9</f>
        <v>2154</v>
      </c>
      <c r="Q9" s="32">
        <f t="shared" si="3"/>
        <v>473093972</v>
      </c>
      <c r="R9" s="32">
        <v>418</v>
      </c>
      <c r="S9" s="32">
        <v>291343780</v>
      </c>
      <c r="T9" s="32">
        <v>1736</v>
      </c>
      <c r="U9" s="32">
        <v>181750192</v>
      </c>
      <c r="V9" s="6">
        <v>6</v>
      </c>
      <c r="W9" s="6">
        <v>2635608</v>
      </c>
      <c r="X9" s="6">
        <f>Z9+AB9</f>
        <v>728227</v>
      </c>
      <c r="Y9" s="6">
        <f t="shared" ref="Y9:Y11" si="4">AA9+AC9</f>
        <v>2038293827</v>
      </c>
      <c r="Z9" s="6">
        <v>27629</v>
      </c>
      <c r="AA9" s="6">
        <v>1252993129</v>
      </c>
      <c r="AB9" s="6">
        <v>700598</v>
      </c>
      <c r="AC9" s="6">
        <v>785300698</v>
      </c>
      <c r="AD9" s="6">
        <v>264755</v>
      </c>
      <c r="AE9" s="6">
        <v>288458214</v>
      </c>
      <c r="AF9" s="6">
        <v>0</v>
      </c>
      <c r="AG9" s="6">
        <v>0</v>
      </c>
      <c r="AH9" s="6">
        <v>11</v>
      </c>
      <c r="AI9" s="6">
        <v>5153901</v>
      </c>
      <c r="AJ9" s="6">
        <v>2</v>
      </c>
      <c r="AK9" s="6">
        <v>2238939</v>
      </c>
      <c r="AL9" s="6">
        <v>0</v>
      </c>
      <c r="AM9" s="6">
        <v>0</v>
      </c>
      <c r="AN9" s="6">
        <v>0</v>
      </c>
      <c r="AO9" s="6">
        <v>0</v>
      </c>
      <c r="AP9" s="6">
        <v>1109</v>
      </c>
      <c r="AQ9" s="6">
        <v>15183600</v>
      </c>
      <c r="AR9" s="6">
        <v>25</v>
      </c>
      <c r="AS9" s="6">
        <v>1029200</v>
      </c>
      <c r="AT9" s="6">
        <v>0</v>
      </c>
      <c r="AU9" s="6">
        <v>0</v>
      </c>
      <c r="AV9" s="6">
        <v>0</v>
      </c>
      <c r="AW9" s="6">
        <v>0</v>
      </c>
      <c r="AX9" s="6">
        <v>11</v>
      </c>
      <c r="AY9" s="6">
        <v>12498750</v>
      </c>
      <c r="AZ9" s="6">
        <v>12971841</v>
      </c>
    </row>
    <row r="10" spans="1:52" s="17" customFormat="1" ht="15.75" customHeight="1">
      <c r="A10" s="30" t="s">
        <v>5</v>
      </c>
      <c r="B10" s="7">
        <f t="shared" ref="B10:B11" si="5">D10+X10</f>
        <v>1527087</v>
      </c>
      <c r="C10" s="6">
        <f t="shared" si="0"/>
        <v>7364327384</v>
      </c>
      <c r="D10" s="6">
        <f t="shared" ref="D10:D11" si="6">F10+H10+P10+V10</f>
        <v>94452</v>
      </c>
      <c r="E10" s="6">
        <f t="shared" si="1"/>
        <v>4641416702</v>
      </c>
      <c r="F10" s="6">
        <v>89381</v>
      </c>
      <c r="G10" s="6">
        <v>2983095888</v>
      </c>
      <c r="H10" s="6">
        <f t="shared" si="2"/>
        <v>2441</v>
      </c>
      <c r="I10" s="6">
        <f t="shared" si="2"/>
        <v>777284984</v>
      </c>
      <c r="J10" s="6">
        <v>1729</v>
      </c>
      <c r="K10" s="6">
        <v>645969542</v>
      </c>
      <c r="L10" s="6">
        <v>12</v>
      </c>
      <c r="M10" s="6">
        <v>11686608</v>
      </c>
      <c r="N10" s="6">
        <v>700</v>
      </c>
      <c r="O10" s="6">
        <v>119628834</v>
      </c>
      <c r="P10" s="6">
        <f t="shared" si="3"/>
        <v>2624</v>
      </c>
      <c r="Q10" s="6">
        <f t="shared" si="3"/>
        <v>874653354</v>
      </c>
      <c r="R10" s="6">
        <v>614</v>
      </c>
      <c r="S10" s="6">
        <v>549372335</v>
      </c>
      <c r="T10" s="6">
        <v>2010</v>
      </c>
      <c r="U10" s="6">
        <v>325281019</v>
      </c>
      <c r="V10" s="6">
        <v>6</v>
      </c>
      <c r="W10" s="6">
        <v>6382476</v>
      </c>
      <c r="X10" s="6">
        <f t="shared" ref="X10:X11" si="7">Z10+AB10</f>
        <v>1432635</v>
      </c>
      <c r="Y10" s="6">
        <f t="shared" si="4"/>
        <v>2722910682</v>
      </c>
      <c r="Z10" s="6">
        <v>22531</v>
      </c>
      <c r="AA10" s="6">
        <v>1079748295</v>
      </c>
      <c r="AB10" s="6">
        <v>1410104</v>
      </c>
      <c r="AC10" s="6">
        <v>1643162387</v>
      </c>
      <c r="AD10" s="6">
        <v>257182</v>
      </c>
      <c r="AE10" s="6">
        <v>257761803</v>
      </c>
      <c r="AF10" s="6">
        <v>10</v>
      </c>
      <c r="AG10" s="6">
        <v>31798</v>
      </c>
      <c r="AH10" s="6">
        <v>23</v>
      </c>
      <c r="AI10" s="6">
        <v>17009220</v>
      </c>
      <c r="AJ10" s="6">
        <v>10</v>
      </c>
      <c r="AK10" s="6">
        <v>14017677</v>
      </c>
      <c r="AL10" s="6">
        <v>0</v>
      </c>
      <c r="AM10" s="6">
        <v>0</v>
      </c>
      <c r="AN10" s="6">
        <v>2</v>
      </c>
      <c r="AO10" s="6">
        <v>400000</v>
      </c>
      <c r="AP10" s="6">
        <v>4924</v>
      </c>
      <c r="AQ10" s="6">
        <v>74388000</v>
      </c>
      <c r="AR10" s="6">
        <v>98</v>
      </c>
      <c r="AS10" s="6">
        <v>12015600</v>
      </c>
      <c r="AT10" s="6">
        <v>1</v>
      </c>
      <c r="AU10" s="6">
        <v>99200</v>
      </c>
      <c r="AV10" s="6">
        <v>6</v>
      </c>
      <c r="AW10" s="6">
        <v>5433750</v>
      </c>
      <c r="AX10" s="6">
        <v>35</v>
      </c>
      <c r="AY10" s="6">
        <v>40855500</v>
      </c>
      <c r="AZ10" s="6">
        <v>19773198</v>
      </c>
    </row>
    <row r="11" spans="1:52" s="19" customFormat="1" ht="15.75" customHeight="1">
      <c r="A11" s="40" t="s">
        <v>6</v>
      </c>
      <c r="B11" s="7">
        <f t="shared" si="5"/>
        <v>1805584</v>
      </c>
      <c r="C11" s="6">
        <f t="shared" si="0"/>
        <v>8432090169</v>
      </c>
      <c r="D11" s="6">
        <f t="shared" si="6"/>
        <v>57563</v>
      </c>
      <c r="E11" s="6">
        <f t="shared" si="1"/>
        <v>5068441537</v>
      </c>
      <c r="F11" s="6">
        <v>52335</v>
      </c>
      <c r="G11" s="6">
        <v>3438574962</v>
      </c>
      <c r="H11" s="6">
        <f t="shared" si="2"/>
        <v>2385</v>
      </c>
      <c r="I11" s="6">
        <f t="shared" si="2"/>
        <v>753309718</v>
      </c>
      <c r="J11" s="6">
        <v>1613</v>
      </c>
      <c r="K11" s="6">
        <v>606218872</v>
      </c>
      <c r="L11" s="6">
        <v>3</v>
      </c>
      <c r="M11" s="6">
        <v>2390778</v>
      </c>
      <c r="N11" s="6">
        <v>769</v>
      </c>
      <c r="O11" s="6">
        <v>144700068</v>
      </c>
      <c r="P11" s="6">
        <f t="shared" si="3"/>
        <v>2836</v>
      </c>
      <c r="Q11" s="6">
        <f t="shared" si="3"/>
        <v>870476309</v>
      </c>
      <c r="R11" s="6">
        <v>553</v>
      </c>
      <c r="S11" s="6">
        <v>477805565</v>
      </c>
      <c r="T11" s="6">
        <v>2283</v>
      </c>
      <c r="U11" s="6">
        <v>392670744</v>
      </c>
      <c r="V11" s="6">
        <v>7</v>
      </c>
      <c r="W11" s="6">
        <v>6080548</v>
      </c>
      <c r="X11" s="6">
        <f t="shared" si="7"/>
        <v>1748021</v>
      </c>
      <c r="Y11" s="6">
        <f t="shared" si="4"/>
        <v>3363648632</v>
      </c>
      <c r="Z11" s="6">
        <v>26885</v>
      </c>
      <c r="AA11" s="6">
        <v>1280064734</v>
      </c>
      <c r="AB11" s="6">
        <v>1721136</v>
      </c>
      <c r="AC11" s="6">
        <v>2083583898</v>
      </c>
      <c r="AD11" s="6">
        <v>262915</v>
      </c>
      <c r="AE11" s="6">
        <v>265884910</v>
      </c>
      <c r="AF11" s="6">
        <v>12</v>
      </c>
      <c r="AG11" s="6">
        <v>45532</v>
      </c>
      <c r="AH11" s="6">
        <v>36</v>
      </c>
      <c r="AI11" s="6">
        <v>19639170</v>
      </c>
      <c r="AJ11" s="6">
        <v>14</v>
      </c>
      <c r="AK11" s="6">
        <v>21846138</v>
      </c>
      <c r="AL11" s="6">
        <v>1</v>
      </c>
      <c r="AM11" s="6">
        <v>154264</v>
      </c>
      <c r="AN11" s="6">
        <v>2</v>
      </c>
      <c r="AO11" s="6">
        <v>400000</v>
      </c>
      <c r="AP11" s="6">
        <v>7807</v>
      </c>
      <c r="AQ11" s="6">
        <v>125732400</v>
      </c>
      <c r="AR11" s="6">
        <v>90</v>
      </c>
      <c r="AS11" s="6">
        <v>25328347</v>
      </c>
      <c r="AT11" s="6">
        <v>5</v>
      </c>
      <c r="AU11" s="6">
        <v>531622</v>
      </c>
      <c r="AV11" s="6">
        <v>13</v>
      </c>
      <c r="AW11" s="6">
        <v>12287997</v>
      </c>
      <c r="AX11" s="6">
        <v>32</v>
      </c>
      <c r="AY11" s="6">
        <v>38679300</v>
      </c>
      <c r="AZ11" s="6">
        <v>20626698</v>
      </c>
    </row>
    <row r="12" spans="1:52" s="19" customFormat="1" ht="15.75" customHeight="1" thickBot="1">
      <c r="A12" s="18" t="s">
        <v>53</v>
      </c>
      <c r="B12" s="9">
        <f t="shared" ref="B12" si="8">D12+X12</f>
        <v>2134381</v>
      </c>
      <c r="C12" s="8">
        <f t="shared" ref="C12" si="9">E12+Y12</f>
        <v>8923356528</v>
      </c>
      <c r="D12" s="8">
        <f t="shared" ref="D12" si="10">F12+H12+P12+V12</f>
        <v>55339</v>
      </c>
      <c r="E12" s="8">
        <f t="shared" ref="E12" si="11">G12+I12+Q12+W12</f>
        <v>5099337590</v>
      </c>
      <c r="F12" s="8">
        <v>49885</v>
      </c>
      <c r="G12" s="8">
        <v>3367198503</v>
      </c>
      <c r="H12" s="8">
        <f t="shared" ref="H12" si="12">J12+L12+N12</f>
        <v>2278</v>
      </c>
      <c r="I12" s="8">
        <f t="shared" ref="I12" si="13">K12+M12+O12</f>
        <v>727597853</v>
      </c>
      <c r="J12" s="8">
        <v>1437</v>
      </c>
      <c r="K12" s="8">
        <v>551921512</v>
      </c>
      <c r="L12" s="8">
        <v>7</v>
      </c>
      <c r="M12" s="8">
        <v>8043887</v>
      </c>
      <c r="N12" s="8">
        <v>834</v>
      </c>
      <c r="O12" s="8">
        <v>167632454</v>
      </c>
      <c r="P12" s="8">
        <f t="shared" ref="P12" si="14">R12+T12</f>
        <v>3163</v>
      </c>
      <c r="Q12" s="8">
        <f t="shared" ref="Q12" si="15">S12+U12</f>
        <v>996503293</v>
      </c>
      <c r="R12" s="8">
        <v>593</v>
      </c>
      <c r="S12" s="8">
        <v>527963225</v>
      </c>
      <c r="T12" s="8">
        <v>2570</v>
      </c>
      <c r="U12" s="8">
        <v>468540068</v>
      </c>
      <c r="V12" s="8">
        <v>13</v>
      </c>
      <c r="W12" s="8">
        <v>8037941</v>
      </c>
      <c r="X12" s="8">
        <f t="shared" ref="X12" si="16">Z12+AB12</f>
        <v>2079042</v>
      </c>
      <c r="Y12" s="8">
        <f t="shared" ref="Y12" si="17">AA12+AC12</f>
        <v>3824018938</v>
      </c>
      <c r="Z12" s="8">
        <v>29933</v>
      </c>
      <c r="AA12" s="8">
        <v>1350991850</v>
      </c>
      <c r="AB12" s="8">
        <v>2049109</v>
      </c>
      <c r="AC12" s="8">
        <v>2473027088</v>
      </c>
      <c r="AD12" s="8">
        <v>256629</v>
      </c>
      <c r="AE12" s="8">
        <v>259539322</v>
      </c>
      <c r="AF12" s="8">
        <v>13</v>
      </c>
      <c r="AG12" s="8">
        <v>17968</v>
      </c>
      <c r="AH12" s="8">
        <v>26</v>
      </c>
      <c r="AI12" s="8">
        <v>16309557</v>
      </c>
      <c r="AJ12" s="8">
        <v>7</v>
      </c>
      <c r="AK12" s="8">
        <v>12306045</v>
      </c>
      <c r="AL12" s="8">
        <v>1</v>
      </c>
      <c r="AM12" s="8">
        <v>287826</v>
      </c>
      <c r="AN12" s="8">
        <v>0</v>
      </c>
      <c r="AO12" s="8">
        <v>0</v>
      </c>
      <c r="AP12" s="8">
        <v>7764</v>
      </c>
      <c r="AQ12" s="8">
        <v>124383600</v>
      </c>
      <c r="AR12" s="8">
        <v>101</v>
      </c>
      <c r="AS12" s="8">
        <v>38843427</v>
      </c>
      <c r="AT12" s="8">
        <v>10</v>
      </c>
      <c r="AU12" s="8">
        <v>2001699</v>
      </c>
      <c r="AV12" s="8">
        <v>22</v>
      </c>
      <c r="AW12" s="8">
        <v>22501722</v>
      </c>
      <c r="AX12" s="8">
        <v>29</v>
      </c>
      <c r="AY12" s="8">
        <v>36305100</v>
      </c>
      <c r="AZ12" s="8">
        <v>22093998</v>
      </c>
    </row>
    <row r="13" spans="1:52" s="22" customFormat="1" ht="14.25" customHeight="1">
      <c r="A13" s="33" t="s">
        <v>9</v>
      </c>
      <c r="B13" s="20"/>
      <c r="C13" s="21"/>
      <c r="D13" s="20"/>
      <c r="E13" s="20"/>
      <c r="F13" s="21"/>
      <c r="G13" s="21"/>
      <c r="I13" s="21"/>
      <c r="K13" s="21"/>
      <c r="M13" s="21"/>
      <c r="O13" s="21"/>
      <c r="AD13" s="20"/>
      <c r="AE13" s="20"/>
      <c r="AP13" s="20"/>
      <c r="AQ13" s="20"/>
    </row>
    <row r="14" spans="1:52" s="22" customFormat="1" ht="14.25" customHeight="1">
      <c r="A14" s="27" t="s">
        <v>44</v>
      </c>
      <c r="B14" s="20"/>
      <c r="C14" s="20"/>
      <c r="D14" s="20"/>
      <c r="E14" s="20"/>
      <c r="F14" s="5"/>
      <c r="G14" s="5"/>
      <c r="H14" s="21"/>
      <c r="I14" s="21"/>
      <c r="J14" s="21"/>
      <c r="K14" s="21"/>
      <c r="L14" s="21"/>
      <c r="M14" s="21"/>
      <c r="N14" s="21"/>
      <c r="O14" s="21"/>
      <c r="W14" s="23"/>
      <c r="AD14" s="20"/>
      <c r="AE14" s="20"/>
      <c r="AP14" s="20"/>
      <c r="AQ14" s="20"/>
    </row>
    <row r="15" spans="1:52" ht="14.25" customHeight="1">
      <c r="A15" s="35" t="s">
        <v>49</v>
      </c>
      <c r="B15" s="1"/>
      <c r="C15" s="1"/>
      <c r="D15" s="1"/>
      <c r="E15" s="1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4"/>
      <c r="X15" s="3"/>
      <c r="Y15" s="3"/>
      <c r="Z15" s="3"/>
      <c r="AA15" s="3"/>
      <c r="AD15" s="1"/>
      <c r="AE15" s="1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1"/>
      <c r="AQ15" s="1"/>
      <c r="AR15" s="3"/>
      <c r="AS15" s="3"/>
      <c r="AT15" s="3"/>
      <c r="AU15" s="3"/>
      <c r="AV15" s="3"/>
      <c r="AW15" s="3"/>
      <c r="AX15" s="3"/>
      <c r="AY15" s="3"/>
      <c r="AZ15" s="3"/>
    </row>
    <row r="16" spans="1:52" ht="14.25" customHeight="1">
      <c r="A16" s="27" t="s">
        <v>48</v>
      </c>
      <c r="B16" s="24"/>
      <c r="C16" s="24"/>
      <c r="D16" s="24"/>
      <c r="E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3"/>
      <c r="AO16" s="3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3"/>
    </row>
    <row r="17" spans="30:43">
      <c r="AD17" s="2"/>
      <c r="AE17" s="2"/>
      <c r="AP17" s="2"/>
      <c r="AQ17" s="2"/>
    </row>
  </sheetData>
  <mergeCells count="47">
    <mergeCell ref="AP1:AY1"/>
    <mergeCell ref="AF6:AG7"/>
    <mergeCell ref="AH6:AI7"/>
    <mergeCell ref="AJ6:AK7"/>
    <mergeCell ref="AL6:AM7"/>
    <mergeCell ref="AD4:AO4"/>
    <mergeCell ref="AP4:AZ4"/>
    <mergeCell ref="AF5:AO5"/>
    <mergeCell ref="AP5:AS5"/>
    <mergeCell ref="AT5:AY5"/>
    <mergeCell ref="AT6:AU7"/>
    <mergeCell ref="AV6:AW7"/>
    <mergeCell ref="AX6:AY7"/>
    <mergeCell ref="AZ5:AZ7"/>
    <mergeCell ref="P7:Q7"/>
    <mergeCell ref="R7:S7"/>
    <mergeCell ref="T7:U7"/>
    <mergeCell ref="AP6:AQ7"/>
    <mergeCell ref="AR6:AS7"/>
    <mergeCell ref="V6:W7"/>
    <mergeCell ref="X6:Y7"/>
    <mergeCell ref="Z6:AA7"/>
    <mergeCell ref="AB6:AC7"/>
    <mergeCell ref="AD5:AE7"/>
    <mergeCell ref="X5:AC5"/>
    <mergeCell ref="AN6:AO7"/>
    <mergeCell ref="A1:K1"/>
    <mergeCell ref="B4:K4"/>
    <mergeCell ref="D5:K5"/>
    <mergeCell ref="H6:K6"/>
    <mergeCell ref="L6:O6"/>
    <mergeCell ref="L4:U4"/>
    <mergeCell ref="L5:U5"/>
    <mergeCell ref="P6:U6"/>
    <mergeCell ref="A4:A8"/>
    <mergeCell ref="H7:I7"/>
    <mergeCell ref="J7:K7"/>
    <mergeCell ref="L7:M7"/>
    <mergeCell ref="N7:O7"/>
    <mergeCell ref="B5:C7"/>
    <mergeCell ref="D6:E7"/>
    <mergeCell ref="F6:G7"/>
    <mergeCell ref="V4:AC4"/>
    <mergeCell ref="V5:W5"/>
    <mergeCell ref="L1:T1"/>
    <mergeCell ref="V1:AB1"/>
    <mergeCell ref="AD1:AN1"/>
  </mergeCells>
  <phoneticPr fontId="2" type="noConversion"/>
  <printOptions horizontalCentered="1"/>
  <pageMargins left="0.15748031496062992" right="0.15748031496062992" top="0.59055118110236227" bottom="0.62992125984251968" header="0.15748031496062992" footer="0.31496062992125984"/>
  <pageSetup paperSize="9" orientation="landscape" r:id="rId1"/>
  <headerFooter scaleWithDoc="0">
    <oddFooter>&amp;C&amp;10災保給付-&amp;P</oddFooter>
  </headerFooter>
  <colBreaks count="4" manualBreakCount="4">
    <brk id="11" max="1048575" man="1"/>
    <brk id="21" max="1048575" man="1"/>
    <brk id="29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災保給付</vt:lpstr>
      <vt:lpstr>災保給付!Print_Titles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2023-03-20T00:42:23Z</dcterms:created>
  <dcterms:modified xsi:type="dcterms:W3CDTF">2026-01-30T03:06:46Z</dcterms:modified>
</cp:coreProperties>
</file>