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08AA8448-CB74-488C-AC72-0E409C473F59}" xr6:coauthVersionLast="47" xr6:coauthVersionMax="47" xr10:uidLastSave="{00000000-0000-0000-0000-000000000000}"/>
  <bookViews>
    <workbookView xWindow="3060" yWindow="780" windowWidth="15450" windowHeight="13770" xr2:uid="{00000000-000D-0000-FFFF-FFFF00000000}"/>
  </bookViews>
  <sheets>
    <sheet name="114年" sheetId="21" r:id="rId1"/>
    <sheet name="113年" sheetId="20" r:id="rId2"/>
  </sheets>
  <definedNames>
    <definedName name="_xlnm.Print_Titles" localSheetId="1">'113年'!$A:$A,'113年'!$1:$4</definedName>
    <definedName name="_xlnm.Print_Titles" localSheetId="0">'114年'!$A:$A,'114年'!$1:$4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" i="21" l="1"/>
  <c r="F5" i="21"/>
  <c r="E5" i="21"/>
  <c r="D5" i="21"/>
  <c r="C27" i="21" l="1"/>
  <c r="B27" i="21"/>
  <c r="C26" i="21"/>
  <c r="B26" i="21"/>
  <c r="C25" i="21"/>
  <c r="B25" i="21"/>
  <c r="C24" i="21"/>
  <c r="B24" i="21"/>
  <c r="C23" i="21"/>
  <c r="B23" i="21"/>
  <c r="C22" i="21"/>
  <c r="B22" i="21"/>
  <c r="C21" i="21"/>
  <c r="B21" i="21"/>
  <c r="C20" i="21"/>
  <c r="B20" i="21"/>
  <c r="C19" i="21"/>
  <c r="B19" i="21"/>
  <c r="C18" i="21"/>
  <c r="B18" i="21"/>
  <c r="C17" i="21"/>
  <c r="B17" i="21"/>
  <c r="C16" i="21"/>
  <c r="B16" i="21"/>
  <c r="C15" i="21"/>
  <c r="B15" i="21"/>
  <c r="C14" i="21"/>
  <c r="B14" i="21"/>
  <c r="C13" i="21"/>
  <c r="B13" i="21"/>
  <c r="C12" i="21"/>
  <c r="B12" i="21"/>
  <c r="C11" i="21"/>
  <c r="B11" i="21"/>
  <c r="C10" i="21"/>
  <c r="B10" i="21"/>
  <c r="C9" i="21"/>
  <c r="B9" i="21"/>
  <c r="C8" i="21"/>
  <c r="B8" i="21"/>
  <c r="C7" i="21"/>
  <c r="B7" i="21"/>
  <c r="C6" i="21"/>
  <c r="B6" i="21"/>
  <c r="C5" i="21"/>
  <c r="G5" i="20"/>
  <c r="F5" i="20"/>
  <c r="E5" i="20"/>
  <c r="D5" i="20"/>
  <c r="B5" i="21" l="1"/>
  <c r="C5" i="20"/>
  <c r="B5" i="20"/>
  <c r="C27" i="20" l="1"/>
  <c r="B27" i="20"/>
  <c r="C26" i="20"/>
  <c r="B26" i="20"/>
  <c r="C25" i="20"/>
  <c r="B25" i="20"/>
  <c r="C24" i="20"/>
  <c r="B24" i="20"/>
  <c r="C23" i="20"/>
  <c r="B23" i="20"/>
  <c r="C22" i="20"/>
  <c r="B22" i="20"/>
  <c r="C21" i="20"/>
  <c r="B21" i="20"/>
  <c r="C20" i="20"/>
  <c r="B20" i="20"/>
  <c r="C19" i="20"/>
  <c r="B19" i="20"/>
  <c r="C18" i="20"/>
  <c r="B18" i="20"/>
  <c r="C17" i="20"/>
  <c r="B17" i="20"/>
  <c r="C16" i="20"/>
  <c r="B16" i="20"/>
  <c r="C15" i="20"/>
  <c r="B15" i="20"/>
  <c r="C14" i="20"/>
  <c r="B14" i="20"/>
  <c r="C13" i="20"/>
  <c r="B13" i="20"/>
  <c r="C12" i="20"/>
  <c r="B12" i="20"/>
  <c r="C11" i="20"/>
  <c r="B11" i="20"/>
  <c r="C10" i="20"/>
  <c r="B10" i="20"/>
  <c r="C9" i="20"/>
  <c r="B9" i="20"/>
  <c r="C8" i="20"/>
  <c r="B8" i="20"/>
  <c r="C7" i="20"/>
  <c r="B7" i="20"/>
  <c r="C6" i="20"/>
  <c r="B6" i="20"/>
</calcChain>
</file>

<file path=xl/sharedStrings.xml><?xml version="1.0" encoding="utf-8"?>
<sst xmlns="http://schemas.openxmlformats.org/spreadsheetml/2006/main" count="74" uniqueCount="35">
  <si>
    <r>
      <rPr>
        <sz val="12"/>
        <rFont val="標楷體"/>
        <family val="4"/>
        <charset val="136"/>
      </rPr>
      <t>女</t>
    </r>
    <phoneticPr fontId="3" type="noConversion"/>
  </si>
  <si>
    <r>
      <rPr>
        <sz val="12"/>
        <rFont val="標楷體"/>
        <family val="4"/>
        <charset val="136"/>
      </rPr>
      <t>件數</t>
    </r>
    <phoneticPr fontId="4" type="noConversion"/>
  </si>
  <si>
    <r>
      <rPr>
        <sz val="12"/>
        <rFont val="標楷體"/>
        <family val="4"/>
        <charset val="136"/>
      </rPr>
      <t>金額</t>
    </r>
    <phoneticPr fontId="4" type="noConversion"/>
  </si>
  <si>
    <r>
      <t>113</t>
    </r>
    <r>
      <rPr>
        <sz val="12"/>
        <rFont val="標楷體"/>
        <family val="4"/>
        <charset val="136"/>
      </rPr>
      <t>年</t>
    </r>
    <phoneticPr fontId="7" type="noConversion"/>
  </si>
  <si>
    <r>
      <rPr>
        <sz val="12"/>
        <rFont val="標楷體"/>
        <family val="4"/>
        <charset val="136"/>
      </rPr>
      <t>男</t>
    </r>
    <phoneticPr fontId="3" type="noConversion"/>
  </si>
  <si>
    <r>
      <rPr>
        <sz val="12"/>
        <rFont val="標楷體"/>
        <family val="4"/>
        <charset val="136"/>
      </rPr>
      <t>單位：件、元</t>
    </r>
    <phoneticPr fontId="7" type="noConversion"/>
  </si>
  <si>
    <r>
      <rPr>
        <sz val="12"/>
        <rFont val="標楷體"/>
        <family val="4"/>
        <charset val="136"/>
      </rPr>
      <t>項目別</t>
    </r>
    <phoneticPr fontId="4" type="noConversion"/>
  </si>
  <si>
    <t>勞工保險老年一次金給付件數及金額－按性別及縣市分</t>
    <phoneticPr fontId="4" type="noConversion"/>
  </si>
  <si>
    <r>
      <rPr>
        <b/>
        <sz val="12"/>
        <rFont val="標楷體"/>
        <family val="4"/>
        <charset val="136"/>
      </rPr>
      <t>總計</t>
    </r>
  </si>
  <si>
    <r>
      <rPr>
        <b/>
        <sz val="12"/>
        <rFont val="標楷體"/>
        <family val="4"/>
        <charset val="136"/>
      </rPr>
      <t>新北市</t>
    </r>
    <phoneticPr fontId="6" type="noConversion"/>
  </si>
  <si>
    <r>
      <rPr>
        <b/>
        <sz val="12"/>
        <rFont val="標楷體"/>
        <family val="4"/>
        <charset val="136"/>
      </rPr>
      <t>臺北市</t>
    </r>
    <phoneticPr fontId="6" type="noConversion"/>
  </si>
  <si>
    <r>
      <rPr>
        <b/>
        <sz val="12"/>
        <rFont val="標楷體"/>
        <family val="4"/>
        <charset val="136"/>
      </rPr>
      <t>桃園市</t>
    </r>
    <phoneticPr fontId="6" type="noConversion"/>
  </si>
  <si>
    <r>
      <rPr>
        <b/>
        <sz val="12"/>
        <rFont val="標楷體"/>
        <family val="4"/>
        <charset val="136"/>
      </rPr>
      <t>臺中市</t>
    </r>
    <phoneticPr fontId="6" type="noConversion"/>
  </si>
  <si>
    <r>
      <rPr>
        <b/>
        <sz val="12"/>
        <rFont val="標楷體"/>
        <family val="4"/>
        <charset val="136"/>
      </rPr>
      <t>臺南市</t>
    </r>
    <phoneticPr fontId="6" type="noConversion"/>
  </si>
  <si>
    <r>
      <rPr>
        <b/>
        <sz val="12"/>
        <rFont val="標楷體"/>
        <family val="4"/>
        <charset val="136"/>
      </rPr>
      <t>高雄市</t>
    </r>
    <phoneticPr fontId="6" type="noConversion"/>
  </si>
  <si>
    <r>
      <rPr>
        <sz val="12"/>
        <rFont val="標楷體"/>
        <family val="4"/>
        <charset val="136"/>
      </rPr>
      <t>宜蘭縣</t>
    </r>
  </si>
  <si>
    <r>
      <rPr>
        <sz val="12"/>
        <rFont val="標楷體"/>
        <family val="4"/>
        <charset val="136"/>
      </rPr>
      <t>新竹縣</t>
    </r>
  </si>
  <si>
    <r>
      <rPr>
        <sz val="12"/>
        <rFont val="標楷體"/>
        <family val="4"/>
        <charset val="136"/>
      </rPr>
      <t>苗栗縣</t>
    </r>
  </si>
  <si>
    <r>
      <rPr>
        <sz val="12"/>
        <rFont val="標楷體"/>
        <family val="4"/>
        <charset val="136"/>
      </rPr>
      <t>彰化縣</t>
    </r>
  </si>
  <si>
    <r>
      <rPr>
        <sz val="12"/>
        <rFont val="標楷體"/>
        <family val="4"/>
        <charset val="136"/>
      </rPr>
      <t>南投縣</t>
    </r>
  </si>
  <si>
    <r>
      <rPr>
        <sz val="12"/>
        <rFont val="標楷體"/>
        <family val="4"/>
        <charset val="136"/>
      </rPr>
      <t>雲林縣</t>
    </r>
  </si>
  <si>
    <r>
      <rPr>
        <sz val="12"/>
        <rFont val="標楷體"/>
        <family val="4"/>
        <charset val="136"/>
      </rPr>
      <t>嘉義縣</t>
    </r>
  </si>
  <si>
    <r>
      <rPr>
        <sz val="12"/>
        <rFont val="標楷體"/>
        <family val="4"/>
        <charset val="136"/>
      </rPr>
      <t>屏東縣</t>
    </r>
  </si>
  <si>
    <r>
      <rPr>
        <sz val="12"/>
        <rFont val="標楷體"/>
        <family val="4"/>
        <charset val="136"/>
      </rPr>
      <t>臺東縣</t>
    </r>
  </si>
  <si>
    <r>
      <rPr>
        <sz val="12"/>
        <rFont val="標楷體"/>
        <family val="4"/>
        <charset val="136"/>
      </rPr>
      <t>花蓮縣</t>
    </r>
  </si>
  <si>
    <r>
      <rPr>
        <sz val="12"/>
        <rFont val="標楷體"/>
        <family val="4"/>
        <charset val="136"/>
      </rPr>
      <t>澎湖縣</t>
    </r>
  </si>
  <si>
    <r>
      <rPr>
        <sz val="12"/>
        <rFont val="標楷體"/>
        <family val="4"/>
        <charset val="136"/>
      </rPr>
      <t>基隆市</t>
    </r>
  </si>
  <si>
    <r>
      <rPr>
        <sz val="12"/>
        <rFont val="標楷體"/>
        <family val="4"/>
        <charset val="136"/>
      </rPr>
      <t>新竹市</t>
    </r>
  </si>
  <si>
    <r>
      <rPr>
        <sz val="12"/>
        <rFont val="標楷體"/>
        <family val="4"/>
        <charset val="136"/>
      </rPr>
      <t>嘉義市</t>
    </r>
  </si>
  <si>
    <r>
      <rPr>
        <sz val="12"/>
        <rFont val="標楷體"/>
        <family val="4"/>
        <charset val="136"/>
      </rPr>
      <t>金門縣</t>
    </r>
  </si>
  <si>
    <r>
      <rPr>
        <sz val="12"/>
        <rFont val="標楷體"/>
        <family val="4"/>
        <charset val="136"/>
      </rPr>
      <t>連江縣</t>
    </r>
  </si>
  <si>
    <r>
      <rPr>
        <sz val="12"/>
        <rFont val="標楷體"/>
        <family val="4"/>
        <charset val="136"/>
      </rPr>
      <t>總計</t>
    </r>
    <phoneticPr fontId="3" type="noConversion"/>
  </si>
  <si>
    <t>件數</t>
    <phoneticPr fontId="4" type="noConversion"/>
  </si>
  <si>
    <t>註：老年一次金給付部分案件無地區分類，故細項加總容與總計不合。</t>
    <phoneticPr fontId="7" type="noConversion"/>
  </si>
  <si>
    <r>
      <t>114</t>
    </r>
    <r>
      <rPr>
        <sz val="12"/>
        <rFont val="標楷體"/>
        <family val="4"/>
        <charset val="136"/>
      </rPr>
      <t>年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</si>
</sst>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;\-* #,##0;_-* &quot;-&quot;;_-@"/>
  </numFmts>
  <fonts count="17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Tahoma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2"/>
      <name val="標楷體"/>
      <family val="4"/>
      <charset val="136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4">
    <xf numFmtId="0" fontId="0" fillId="0" borderId="0"/>
    <xf numFmtId="0" fontId="2" fillId="0" borderId="0">
      <alignment vertical="center"/>
    </xf>
    <xf numFmtId="43" fontId="8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</cellStyleXfs>
  <cellXfs count="34">
    <xf numFmtId="0" fontId="0" fillId="0" borderId="0" xfId="0"/>
    <xf numFmtId="0" fontId="10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center" vertical="center"/>
    </xf>
    <xf numFmtId="176" fontId="12" fillId="0" borderId="0" xfId="0" applyNumberFormat="1" applyFont="1" applyFill="1" applyBorder="1" applyAlignment="1">
      <alignment vertical="center"/>
    </xf>
    <xf numFmtId="176" fontId="12" fillId="0" borderId="0" xfId="0" applyNumberFormat="1" applyFont="1" applyBorder="1" applyAlignment="1">
      <alignment vertical="center"/>
    </xf>
    <xf numFmtId="176" fontId="13" fillId="0" borderId="0" xfId="0" applyNumberFormat="1" applyFont="1" applyFill="1" applyBorder="1" applyAlignment="1">
      <alignment vertical="center"/>
    </xf>
    <xf numFmtId="176" fontId="13" fillId="0" borderId="0" xfId="0" applyNumberFormat="1" applyFont="1" applyBorder="1" applyAlignment="1">
      <alignment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176" fontId="13" fillId="0" borderId="7" xfId="0" applyNumberFormat="1" applyFont="1" applyFill="1" applyBorder="1" applyAlignment="1">
      <alignment vertical="center"/>
    </xf>
    <xf numFmtId="176" fontId="13" fillId="0" borderId="8" xfId="0" applyNumberFormat="1" applyFont="1" applyFill="1" applyBorder="1" applyAlignment="1">
      <alignment vertical="center"/>
    </xf>
    <xf numFmtId="176" fontId="13" fillId="0" borderId="8" xfId="0" applyNumberFormat="1" applyFont="1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9" xfId="0" applyFont="1" applyFill="1" applyBorder="1" applyAlignment="1">
      <alignment vertical="top" wrapText="1"/>
    </xf>
    <xf numFmtId="0" fontId="5" fillId="0" borderId="9" xfId="0" applyFont="1" applyBorder="1" applyAlignment="1">
      <alignment vertical="top" wrapText="1"/>
    </xf>
    <xf numFmtId="0" fontId="16" fillId="0" borderId="1" xfId="0" applyFont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wrapText="1"/>
    </xf>
    <xf numFmtId="0" fontId="16" fillId="0" borderId="8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4">
    <cellStyle name="一般" xfId="0" builtinId="0"/>
    <cellStyle name="一般 10" xfId="11" xr:uid="{F54CA6DB-82BC-4D7C-8FD7-8C743A10BC95}"/>
    <cellStyle name="一般 11" xfId="12" xr:uid="{6C1CF490-C595-4892-9CE6-C55EFB3CBCC7}"/>
    <cellStyle name="一般 12" xfId="13" xr:uid="{6DBC0162-90CD-404F-96E5-6E42800E764D}"/>
    <cellStyle name="一般 2" xfId="1" xr:uid="{00000000-0005-0000-0000-000001000000}"/>
    <cellStyle name="一般 2 2" xfId="3" xr:uid="{6891A375-FAA8-42E7-AFA8-DEC3D1B01777}"/>
    <cellStyle name="一般 3" xfId="4" xr:uid="{B3469AD9-2C98-4796-B717-1EAC865455FA}"/>
    <cellStyle name="一般 4" xfId="5" xr:uid="{0651D89A-B867-41F1-AA57-E306FD9F55EB}"/>
    <cellStyle name="一般 5" xfId="6" xr:uid="{5945CF7C-C02F-4DE8-9F17-D5E9C72F0D95}"/>
    <cellStyle name="一般 6" xfId="7" xr:uid="{321C4AAD-CDAE-42C6-85B9-B37949237447}"/>
    <cellStyle name="一般 7" xfId="8" xr:uid="{43A1F317-7788-46B4-B3CE-31803C7618FC}"/>
    <cellStyle name="一般 8" xfId="9" xr:uid="{5BAFC8F0-001E-44BC-8273-F6BA7335E968}"/>
    <cellStyle name="一般 9" xfId="10" xr:uid="{507DD48C-CD09-49AA-BD6C-B633E50418B4}"/>
    <cellStyle name="千分位 2" xfId="2" xr:uid="{3763FC25-9BB3-4DFF-ABBF-3B2684892D6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23126E-BE62-4616-ACB3-6EF101D8EA45}">
  <dimension ref="A1:H28"/>
  <sheetViews>
    <sheetView tabSelected="1" view="pageBreakPreview" zoomScale="80" zoomScaleNormal="100" zoomScaleSheetLayoutView="80" workbookViewId="0">
      <pane xSplit="1" ySplit="4" topLeftCell="B5" activePane="bottomRight" state="frozen"/>
      <selection sqref="A1:G1"/>
      <selection pane="topRight" sqref="A1:G1"/>
      <selection pane="bottomLeft" sqref="A1:G1"/>
      <selection pane="bottomRight" activeCell="A2" sqref="A2"/>
    </sheetView>
  </sheetViews>
  <sheetFormatPr defaultColWidth="9" defaultRowHeight="15"/>
  <cols>
    <col min="1" max="1" width="10.25" style="2" bestFit="1" customWidth="1"/>
    <col min="2" max="2" width="10.625" style="1" customWidth="1"/>
    <col min="3" max="3" width="14.625" style="1" customWidth="1"/>
    <col min="4" max="4" width="10.625" style="1" customWidth="1"/>
    <col min="5" max="5" width="14.625" style="1" customWidth="1"/>
    <col min="6" max="6" width="10.625" style="1" customWidth="1"/>
    <col min="7" max="7" width="14.625" style="1" customWidth="1"/>
    <col min="8" max="16384" width="9" style="1"/>
  </cols>
  <sheetData>
    <row r="1" spans="1:8" ht="30" customHeight="1">
      <c r="A1" s="22" t="s">
        <v>7</v>
      </c>
      <c r="B1" s="23"/>
      <c r="C1" s="23"/>
      <c r="D1" s="23"/>
      <c r="E1" s="23"/>
      <c r="F1" s="23"/>
      <c r="G1" s="23"/>
    </row>
    <row r="2" spans="1:8" ht="18" customHeight="1">
      <c r="B2" s="32" t="s">
        <v>34</v>
      </c>
      <c r="C2" s="33"/>
      <c r="D2" s="33"/>
      <c r="E2" s="33"/>
      <c r="F2" s="33"/>
      <c r="G2" s="3" t="s">
        <v>5</v>
      </c>
      <c r="H2" s="3"/>
    </row>
    <row r="3" spans="1:8" s="4" customFormat="1" ht="25.5" customHeight="1">
      <c r="A3" s="30" t="s">
        <v>6</v>
      </c>
      <c r="B3" s="26" t="s">
        <v>31</v>
      </c>
      <c r="C3" s="26"/>
      <c r="D3" s="27" t="s">
        <v>4</v>
      </c>
      <c r="E3" s="29"/>
      <c r="F3" s="27" t="s">
        <v>0</v>
      </c>
      <c r="G3" s="28"/>
    </row>
    <row r="4" spans="1:8" ht="25.5" customHeight="1">
      <c r="A4" s="31"/>
      <c r="B4" s="20" t="s">
        <v>1</v>
      </c>
      <c r="C4" s="20" t="s">
        <v>2</v>
      </c>
      <c r="D4" s="20" t="s">
        <v>1</v>
      </c>
      <c r="E4" s="20" t="s">
        <v>2</v>
      </c>
      <c r="F4" s="19" t="s">
        <v>32</v>
      </c>
      <c r="G4" s="10" t="s">
        <v>2</v>
      </c>
    </row>
    <row r="5" spans="1:8" ht="24.95" customHeight="1">
      <c r="A5" s="15" t="s">
        <v>8</v>
      </c>
      <c r="B5" s="5">
        <f t="shared" ref="B5:C20" si="0">D5+F5</f>
        <v>23402</v>
      </c>
      <c r="C5" s="5">
        <f t="shared" si="0"/>
        <v>2150994457</v>
      </c>
      <c r="D5" s="5">
        <f>SUM(D6:D27)+(0)</f>
        <v>14671</v>
      </c>
      <c r="E5" s="5">
        <f>SUM(E6:E27)+(0)</f>
        <v>1397605696</v>
      </c>
      <c r="F5" s="6">
        <f>SUM(F6:F27)+(2)</f>
        <v>8731</v>
      </c>
      <c r="G5" s="6">
        <f>SUM(G6:G27)+(2929)</f>
        <v>753388761</v>
      </c>
    </row>
    <row r="6" spans="1:8" ht="24.95" customHeight="1">
      <c r="A6" s="16" t="s">
        <v>9</v>
      </c>
      <c r="B6" s="5">
        <f t="shared" si="0"/>
        <v>3153</v>
      </c>
      <c r="C6" s="5">
        <f t="shared" si="0"/>
        <v>314196282</v>
      </c>
      <c r="D6" s="5">
        <v>1923</v>
      </c>
      <c r="E6" s="5">
        <v>195094271</v>
      </c>
      <c r="F6" s="6">
        <v>1230</v>
      </c>
      <c r="G6" s="6">
        <v>119102011</v>
      </c>
    </row>
    <row r="7" spans="1:8" ht="24.95" customHeight="1">
      <c r="A7" s="16" t="s">
        <v>10</v>
      </c>
      <c r="B7" s="5">
        <f t="shared" si="0"/>
        <v>7273</v>
      </c>
      <c r="C7" s="5">
        <f t="shared" si="0"/>
        <v>647591969</v>
      </c>
      <c r="D7" s="5">
        <v>4630</v>
      </c>
      <c r="E7" s="5">
        <v>415225345</v>
      </c>
      <c r="F7" s="6">
        <v>2643</v>
      </c>
      <c r="G7" s="6">
        <v>232366624</v>
      </c>
    </row>
    <row r="8" spans="1:8" ht="24.95" customHeight="1">
      <c r="A8" s="16" t="s">
        <v>11</v>
      </c>
      <c r="B8" s="5">
        <f t="shared" si="0"/>
        <v>1927</v>
      </c>
      <c r="C8" s="5">
        <f t="shared" si="0"/>
        <v>188239400</v>
      </c>
      <c r="D8" s="5">
        <v>1216</v>
      </c>
      <c r="E8" s="5">
        <v>124910088</v>
      </c>
      <c r="F8" s="6">
        <v>711</v>
      </c>
      <c r="G8" s="6">
        <v>63329312</v>
      </c>
    </row>
    <row r="9" spans="1:8" ht="24.95" customHeight="1">
      <c r="A9" s="16" t="s">
        <v>12</v>
      </c>
      <c r="B9" s="5">
        <f t="shared" si="0"/>
        <v>2863</v>
      </c>
      <c r="C9" s="5">
        <f t="shared" si="0"/>
        <v>256714685</v>
      </c>
      <c r="D9" s="5">
        <v>1796</v>
      </c>
      <c r="E9" s="5">
        <v>169046598</v>
      </c>
      <c r="F9" s="6">
        <v>1067</v>
      </c>
      <c r="G9" s="6">
        <v>87668087</v>
      </c>
    </row>
    <row r="10" spans="1:8" ht="24.95" customHeight="1">
      <c r="A10" s="16" t="s">
        <v>13</v>
      </c>
      <c r="B10" s="5">
        <f t="shared" si="0"/>
        <v>1635</v>
      </c>
      <c r="C10" s="5">
        <f t="shared" si="0"/>
        <v>150561616</v>
      </c>
      <c r="D10" s="5">
        <v>998</v>
      </c>
      <c r="E10" s="5">
        <v>100894575</v>
      </c>
      <c r="F10" s="6">
        <v>637</v>
      </c>
      <c r="G10" s="6">
        <v>49667041</v>
      </c>
    </row>
    <row r="11" spans="1:8" ht="24.95" customHeight="1">
      <c r="A11" s="16" t="s">
        <v>14</v>
      </c>
      <c r="B11" s="5">
        <f t="shared" si="0"/>
        <v>2581</v>
      </c>
      <c r="C11" s="5">
        <f t="shared" si="0"/>
        <v>218591124</v>
      </c>
      <c r="D11" s="5">
        <v>1645</v>
      </c>
      <c r="E11" s="5">
        <v>145057834</v>
      </c>
      <c r="F11" s="6">
        <v>936</v>
      </c>
      <c r="G11" s="6">
        <v>73533290</v>
      </c>
    </row>
    <row r="12" spans="1:8" ht="24.95" customHeight="1">
      <c r="A12" s="17" t="s">
        <v>15</v>
      </c>
      <c r="B12" s="7">
        <f t="shared" si="0"/>
        <v>139</v>
      </c>
      <c r="C12" s="7">
        <f t="shared" si="0"/>
        <v>14136055</v>
      </c>
      <c r="D12" s="7">
        <v>86</v>
      </c>
      <c r="E12" s="7">
        <v>8943940</v>
      </c>
      <c r="F12" s="8">
        <v>53</v>
      </c>
      <c r="G12" s="8">
        <v>5192115</v>
      </c>
    </row>
    <row r="13" spans="1:8" ht="24.95" customHeight="1">
      <c r="A13" s="17" t="s">
        <v>16</v>
      </c>
      <c r="B13" s="7">
        <f t="shared" si="0"/>
        <v>294</v>
      </c>
      <c r="C13" s="7">
        <f t="shared" si="0"/>
        <v>32961636</v>
      </c>
      <c r="D13" s="7">
        <v>191</v>
      </c>
      <c r="E13" s="7">
        <v>23188971</v>
      </c>
      <c r="F13" s="8">
        <v>103</v>
      </c>
      <c r="G13" s="8">
        <v>9772665</v>
      </c>
    </row>
    <row r="14" spans="1:8" ht="24.95" customHeight="1">
      <c r="A14" s="17" t="s">
        <v>17</v>
      </c>
      <c r="B14" s="7">
        <f t="shared" si="0"/>
        <v>338</v>
      </c>
      <c r="C14" s="7">
        <f t="shared" si="0"/>
        <v>27619271</v>
      </c>
      <c r="D14" s="7">
        <v>224</v>
      </c>
      <c r="E14" s="7">
        <v>18796465</v>
      </c>
      <c r="F14" s="8">
        <v>114</v>
      </c>
      <c r="G14" s="8">
        <v>8822806</v>
      </c>
    </row>
    <row r="15" spans="1:8" ht="24.95" customHeight="1">
      <c r="A15" s="17" t="s">
        <v>18</v>
      </c>
      <c r="B15" s="7">
        <f t="shared" si="0"/>
        <v>833</v>
      </c>
      <c r="C15" s="7">
        <f t="shared" si="0"/>
        <v>65727994</v>
      </c>
      <c r="D15" s="7">
        <v>497</v>
      </c>
      <c r="E15" s="7">
        <v>40967942</v>
      </c>
      <c r="F15" s="8">
        <v>336</v>
      </c>
      <c r="G15" s="8">
        <v>24760052</v>
      </c>
    </row>
    <row r="16" spans="1:8" ht="24.95" customHeight="1">
      <c r="A16" s="17" t="s">
        <v>19</v>
      </c>
      <c r="B16" s="7">
        <f t="shared" si="0"/>
        <v>247</v>
      </c>
      <c r="C16" s="7">
        <f t="shared" si="0"/>
        <v>21667537</v>
      </c>
      <c r="D16" s="7">
        <v>136</v>
      </c>
      <c r="E16" s="7">
        <v>13124981</v>
      </c>
      <c r="F16" s="8">
        <v>111</v>
      </c>
      <c r="G16" s="8">
        <v>8542556</v>
      </c>
    </row>
    <row r="17" spans="1:7" ht="24.95" customHeight="1">
      <c r="A17" s="17" t="s">
        <v>20</v>
      </c>
      <c r="B17" s="7">
        <f t="shared" si="0"/>
        <v>407</v>
      </c>
      <c r="C17" s="7">
        <f t="shared" si="0"/>
        <v>34621231</v>
      </c>
      <c r="D17" s="7">
        <v>314</v>
      </c>
      <c r="E17" s="7">
        <v>26897593</v>
      </c>
      <c r="F17" s="8">
        <v>93</v>
      </c>
      <c r="G17" s="8">
        <v>7723638</v>
      </c>
    </row>
    <row r="18" spans="1:7" ht="24.95" customHeight="1">
      <c r="A18" s="17" t="s">
        <v>21</v>
      </c>
      <c r="B18" s="7">
        <f t="shared" si="0"/>
        <v>235</v>
      </c>
      <c r="C18" s="7">
        <f t="shared" si="0"/>
        <v>18531696</v>
      </c>
      <c r="D18" s="7">
        <v>150</v>
      </c>
      <c r="E18" s="7">
        <v>12932021</v>
      </c>
      <c r="F18" s="8">
        <v>85</v>
      </c>
      <c r="G18" s="8">
        <v>5599675</v>
      </c>
    </row>
    <row r="19" spans="1:7" ht="24.95" customHeight="1">
      <c r="A19" s="17" t="s">
        <v>22</v>
      </c>
      <c r="B19" s="7">
        <f t="shared" si="0"/>
        <v>394</v>
      </c>
      <c r="C19" s="7">
        <f t="shared" si="0"/>
        <v>42266224</v>
      </c>
      <c r="D19" s="7">
        <v>207</v>
      </c>
      <c r="E19" s="7">
        <v>25976186</v>
      </c>
      <c r="F19" s="8">
        <v>187</v>
      </c>
      <c r="G19" s="8">
        <v>16290038</v>
      </c>
    </row>
    <row r="20" spans="1:7" ht="24.95" customHeight="1">
      <c r="A20" s="17" t="s">
        <v>23</v>
      </c>
      <c r="B20" s="7">
        <f t="shared" si="0"/>
        <v>109</v>
      </c>
      <c r="C20" s="7">
        <f t="shared" si="0"/>
        <v>14559376</v>
      </c>
      <c r="D20" s="7">
        <v>64</v>
      </c>
      <c r="E20" s="7">
        <v>9833770</v>
      </c>
      <c r="F20" s="8">
        <v>45</v>
      </c>
      <c r="G20" s="8">
        <v>4725606</v>
      </c>
    </row>
    <row r="21" spans="1:7" ht="24.95" customHeight="1">
      <c r="A21" s="17" t="s">
        <v>24</v>
      </c>
      <c r="B21" s="7">
        <f t="shared" ref="B21:C27" si="1">D21+F21</f>
        <v>268</v>
      </c>
      <c r="C21" s="7">
        <f t="shared" si="1"/>
        <v>24764434</v>
      </c>
      <c r="D21" s="7">
        <v>178</v>
      </c>
      <c r="E21" s="7">
        <v>16251979</v>
      </c>
      <c r="F21" s="8">
        <v>90</v>
      </c>
      <c r="G21" s="8">
        <v>8512455</v>
      </c>
    </row>
    <row r="22" spans="1:7" ht="24.95" customHeight="1">
      <c r="A22" s="17" t="s">
        <v>25</v>
      </c>
      <c r="B22" s="7">
        <f t="shared" si="1"/>
        <v>24</v>
      </c>
      <c r="C22" s="7">
        <f t="shared" si="1"/>
        <v>2982669</v>
      </c>
      <c r="D22" s="7">
        <v>17</v>
      </c>
      <c r="E22" s="7">
        <v>2594022</v>
      </c>
      <c r="F22" s="8">
        <v>7</v>
      </c>
      <c r="G22" s="8">
        <v>388647</v>
      </c>
    </row>
    <row r="23" spans="1:7" ht="24.95" customHeight="1">
      <c r="A23" s="17" t="s">
        <v>26</v>
      </c>
      <c r="B23" s="7">
        <f t="shared" si="1"/>
        <v>160</v>
      </c>
      <c r="C23" s="7">
        <f t="shared" si="1"/>
        <v>18113645</v>
      </c>
      <c r="D23" s="7">
        <v>90</v>
      </c>
      <c r="E23" s="7">
        <v>11155816</v>
      </c>
      <c r="F23" s="8">
        <v>70</v>
      </c>
      <c r="G23" s="8">
        <v>6957829</v>
      </c>
    </row>
    <row r="24" spans="1:7" ht="24.95" customHeight="1">
      <c r="A24" s="17" t="s">
        <v>27</v>
      </c>
      <c r="B24" s="7">
        <f t="shared" si="1"/>
        <v>289</v>
      </c>
      <c r="C24" s="7">
        <f t="shared" si="1"/>
        <v>34813786</v>
      </c>
      <c r="D24" s="7">
        <v>170</v>
      </c>
      <c r="E24" s="7">
        <v>22236580</v>
      </c>
      <c r="F24" s="8">
        <v>119</v>
      </c>
      <c r="G24" s="8">
        <v>12577206</v>
      </c>
    </row>
    <row r="25" spans="1:7" ht="24.95" customHeight="1">
      <c r="A25" s="17" t="s">
        <v>28</v>
      </c>
      <c r="B25" s="7">
        <f t="shared" si="1"/>
        <v>208</v>
      </c>
      <c r="C25" s="7">
        <f t="shared" si="1"/>
        <v>18947545</v>
      </c>
      <c r="D25" s="7">
        <v>124</v>
      </c>
      <c r="E25" s="7">
        <v>11965928</v>
      </c>
      <c r="F25" s="8">
        <v>84</v>
      </c>
      <c r="G25" s="8">
        <v>6981617</v>
      </c>
    </row>
    <row r="26" spans="1:7" ht="24.95" customHeight="1">
      <c r="A26" s="17" t="s">
        <v>29</v>
      </c>
      <c r="B26" s="7">
        <f t="shared" si="1"/>
        <v>13</v>
      </c>
      <c r="C26" s="7">
        <f t="shared" si="1"/>
        <v>2240906</v>
      </c>
      <c r="D26" s="7">
        <v>10</v>
      </c>
      <c r="E26" s="7">
        <v>2040294</v>
      </c>
      <c r="F26" s="8">
        <v>3</v>
      </c>
      <c r="G26" s="8">
        <v>200612</v>
      </c>
    </row>
    <row r="27" spans="1:7" ht="24.95" customHeight="1">
      <c r="A27" s="18" t="s">
        <v>30</v>
      </c>
      <c r="B27" s="11">
        <f t="shared" si="1"/>
        <v>10</v>
      </c>
      <c r="C27" s="12">
        <f t="shared" si="1"/>
        <v>1142447</v>
      </c>
      <c r="D27" s="12">
        <v>5</v>
      </c>
      <c r="E27" s="12">
        <v>470497</v>
      </c>
      <c r="F27" s="13">
        <v>5</v>
      </c>
      <c r="G27" s="13">
        <v>671950</v>
      </c>
    </row>
    <row r="28" spans="1:7" ht="35.25" customHeight="1">
      <c r="A28" s="24" t="s">
        <v>33</v>
      </c>
      <c r="B28" s="25"/>
      <c r="C28" s="25"/>
      <c r="D28" s="25"/>
      <c r="E28" s="25"/>
      <c r="F28" s="25"/>
      <c r="G28" s="25"/>
    </row>
  </sheetData>
  <mergeCells count="7">
    <mergeCell ref="A28:G28"/>
    <mergeCell ref="A1:G1"/>
    <mergeCell ref="A3:A4"/>
    <mergeCell ref="B3:C3"/>
    <mergeCell ref="D3:E3"/>
    <mergeCell ref="F3:G3"/>
    <mergeCell ref="B2:F2"/>
  </mergeCells>
  <phoneticPr fontId="7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9966-6623-4E65-A4AA-5AF78AF3B3BF}">
  <dimension ref="A1:H28"/>
  <sheetViews>
    <sheetView view="pageBreakPreview" zoomScale="80" zoomScaleNormal="100" zoomScaleSheetLayoutView="80" workbookViewId="0">
      <pane xSplit="1" ySplit="4" topLeftCell="B5" activePane="bottomRight" state="frozen"/>
      <selection sqref="A1:G1"/>
      <selection pane="topRight" sqref="A1:G1"/>
      <selection pane="bottomLeft" sqref="A1:G1"/>
      <selection pane="bottomRight" activeCell="A2" sqref="A2"/>
    </sheetView>
  </sheetViews>
  <sheetFormatPr defaultColWidth="9" defaultRowHeight="15"/>
  <cols>
    <col min="1" max="1" width="10.25" style="2" bestFit="1" customWidth="1"/>
    <col min="2" max="2" width="10.625" style="1" customWidth="1"/>
    <col min="3" max="3" width="14.625" style="1" customWidth="1"/>
    <col min="4" max="4" width="10.625" style="1" customWidth="1"/>
    <col min="5" max="5" width="14.625" style="1" customWidth="1"/>
    <col min="6" max="6" width="10.625" style="1" customWidth="1"/>
    <col min="7" max="7" width="14.625" style="1" customWidth="1"/>
    <col min="8" max="16384" width="9" style="1"/>
  </cols>
  <sheetData>
    <row r="1" spans="1:8" ht="30" customHeight="1">
      <c r="A1" s="22" t="s">
        <v>7</v>
      </c>
      <c r="B1" s="23"/>
      <c r="C1" s="23"/>
      <c r="D1" s="23"/>
      <c r="E1" s="23"/>
      <c r="F1" s="23"/>
      <c r="G1" s="23"/>
    </row>
    <row r="2" spans="1:8" ht="18" customHeight="1">
      <c r="C2" s="4"/>
      <c r="D2" s="21" t="s">
        <v>3</v>
      </c>
      <c r="E2" s="14"/>
      <c r="F2" s="4"/>
      <c r="G2" s="3" t="s">
        <v>5</v>
      </c>
      <c r="H2" s="3"/>
    </row>
    <row r="3" spans="1:8" s="4" customFormat="1" ht="25.5" customHeight="1">
      <c r="A3" s="30" t="s">
        <v>6</v>
      </c>
      <c r="B3" s="26" t="s">
        <v>31</v>
      </c>
      <c r="C3" s="26"/>
      <c r="D3" s="27" t="s">
        <v>4</v>
      </c>
      <c r="E3" s="29"/>
      <c r="F3" s="27" t="s">
        <v>0</v>
      </c>
      <c r="G3" s="28"/>
    </row>
    <row r="4" spans="1:8" ht="25.5" customHeight="1">
      <c r="A4" s="31"/>
      <c r="B4" s="9" t="s">
        <v>1</v>
      </c>
      <c r="C4" s="9" t="s">
        <v>2</v>
      </c>
      <c r="D4" s="9" t="s">
        <v>1</v>
      </c>
      <c r="E4" s="9" t="s">
        <v>2</v>
      </c>
      <c r="F4" s="19" t="s">
        <v>32</v>
      </c>
      <c r="G4" s="10" t="s">
        <v>2</v>
      </c>
    </row>
    <row r="5" spans="1:8" ht="24.95" customHeight="1">
      <c r="A5" s="15" t="s">
        <v>8</v>
      </c>
      <c r="B5" s="5">
        <f t="shared" ref="B5" si="0">D5+F5</f>
        <v>24987</v>
      </c>
      <c r="C5" s="5">
        <f t="shared" ref="C5" si="1">E5+G5</f>
        <v>1854523563</v>
      </c>
      <c r="D5" s="5">
        <f>SUM(D6:D27)+(2)</f>
        <v>15421</v>
      </c>
      <c r="E5" s="5">
        <f>SUM(E6:E27)+(2968)</f>
        <v>1216804994</v>
      </c>
      <c r="F5" s="6">
        <f>SUM(F6:F27)+(0)</f>
        <v>9566</v>
      </c>
      <c r="G5" s="6">
        <f>SUM(G6:G27)+(0)</f>
        <v>637718569</v>
      </c>
    </row>
    <row r="6" spans="1:8" ht="24.95" customHeight="1">
      <c r="A6" s="16" t="s">
        <v>9</v>
      </c>
      <c r="B6" s="5">
        <f t="shared" ref="B6:C27" si="2">D6+F6</f>
        <v>3294</v>
      </c>
      <c r="C6" s="5">
        <f t="shared" si="2"/>
        <v>259005654</v>
      </c>
      <c r="D6" s="5">
        <v>1948</v>
      </c>
      <c r="E6" s="5">
        <v>165906236</v>
      </c>
      <c r="F6" s="6">
        <v>1346</v>
      </c>
      <c r="G6" s="6">
        <v>93099418</v>
      </c>
    </row>
    <row r="7" spans="1:8" ht="24.95" customHeight="1">
      <c r="A7" s="16" t="s">
        <v>10</v>
      </c>
      <c r="B7" s="5">
        <f t="shared" si="2"/>
        <v>8595</v>
      </c>
      <c r="C7" s="5">
        <f t="shared" si="2"/>
        <v>607135367</v>
      </c>
      <c r="D7" s="5">
        <v>5462</v>
      </c>
      <c r="E7" s="5">
        <v>398780409</v>
      </c>
      <c r="F7" s="6">
        <v>3133</v>
      </c>
      <c r="G7" s="6">
        <v>208354958</v>
      </c>
    </row>
    <row r="8" spans="1:8" ht="24.95" customHeight="1">
      <c r="A8" s="16" t="s">
        <v>11</v>
      </c>
      <c r="B8" s="5">
        <f t="shared" si="2"/>
        <v>1966</v>
      </c>
      <c r="C8" s="5">
        <f t="shared" si="2"/>
        <v>168179925</v>
      </c>
      <c r="D8" s="5">
        <v>1204</v>
      </c>
      <c r="E8" s="5">
        <v>113406031</v>
      </c>
      <c r="F8" s="6">
        <v>762</v>
      </c>
      <c r="G8" s="6">
        <v>54773894</v>
      </c>
    </row>
    <row r="9" spans="1:8" ht="24.95" customHeight="1">
      <c r="A9" s="16" t="s">
        <v>12</v>
      </c>
      <c r="B9" s="5">
        <f t="shared" si="2"/>
        <v>2815</v>
      </c>
      <c r="C9" s="5">
        <f t="shared" si="2"/>
        <v>207955519</v>
      </c>
      <c r="D9" s="5">
        <v>1681</v>
      </c>
      <c r="E9" s="5">
        <v>133837466</v>
      </c>
      <c r="F9" s="6">
        <v>1134</v>
      </c>
      <c r="G9" s="6">
        <v>74118053</v>
      </c>
    </row>
    <row r="10" spans="1:8" ht="24.95" customHeight="1">
      <c r="A10" s="16" t="s">
        <v>13</v>
      </c>
      <c r="B10" s="5">
        <f t="shared" si="2"/>
        <v>1589</v>
      </c>
      <c r="C10" s="5">
        <f t="shared" si="2"/>
        <v>112872645</v>
      </c>
      <c r="D10" s="5">
        <v>940</v>
      </c>
      <c r="E10" s="5">
        <v>71460907</v>
      </c>
      <c r="F10" s="6">
        <v>649</v>
      </c>
      <c r="G10" s="6">
        <v>41411738</v>
      </c>
    </row>
    <row r="11" spans="1:8" ht="24.95" customHeight="1">
      <c r="A11" s="16" t="s">
        <v>14</v>
      </c>
      <c r="B11" s="5">
        <f t="shared" si="2"/>
        <v>2672</v>
      </c>
      <c r="C11" s="5">
        <f t="shared" si="2"/>
        <v>185571541</v>
      </c>
      <c r="D11" s="5">
        <v>1702</v>
      </c>
      <c r="E11" s="5">
        <v>127755345</v>
      </c>
      <c r="F11" s="6">
        <v>970</v>
      </c>
      <c r="G11" s="6">
        <v>57816196</v>
      </c>
    </row>
    <row r="12" spans="1:8" ht="24.95" customHeight="1">
      <c r="A12" s="17" t="s">
        <v>15</v>
      </c>
      <c r="B12" s="7">
        <f t="shared" si="2"/>
        <v>154</v>
      </c>
      <c r="C12" s="7">
        <f t="shared" si="2"/>
        <v>13389495</v>
      </c>
      <c r="D12" s="7">
        <v>93</v>
      </c>
      <c r="E12" s="7">
        <v>8857178</v>
      </c>
      <c r="F12" s="8">
        <v>61</v>
      </c>
      <c r="G12" s="8">
        <v>4532317</v>
      </c>
    </row>
    <row r="13" spans="1:8" ht="24.95" customHeight="1">
      <c r="A13" s="17" t="s">
        <v>16</v>
      </c>
      <c r="B13" s="7">
        <f t="shared" si="2"/>
        <v>310</v>
      </c>
      <c r="C13" s="7">
        <f t="shared" si="2"/>
        <v>23903798</v>
      </c>
      <c r="D13" s="7">
        <v>185</v>
      </c>
      <c r="E13" s="7">
        <v>16559678</v>
      </c>
      <c r="F13" s="8">
        <v>125</v>
      </c>
      <c r="G13" s="8">
        <v>7344120</v>
      </c>
    </row>
    <row r="14" spans="1:8" ht="24.95" customHeight="1">
      <c r="A14" s="17" t="s">
        <v>17</v>
      </c>
      <c r="B14" s="7">
        <f t="shared" si="2"/>
        <v>360</v>
      </c>
      <c r="C14" s="7">
        <f t="shared" si="2"/>
        <v>25438203</v>
      </c>
      <c r="D14" s="7">
        <v>234</v>
      </c>
      <c r="E14" s="7">
        <v>16691006</v>
      </c>
      <c r="F14" s="8">
        <v>126</v>
      </c>
      <c r="G14" s="8">
        <v>8747197</v>
      </c>
    </row>
    <row r="15" spans="1:8" ht="24.95" customHeight="1">
      <c r="A15" s="17" t="s">
        <v>18</v>
      </c>
      <c r="B15" s="7">
        <f t="shared" si="2"/>
        <v>909</v>
      </c>
      <c r="C15" s="7">
        <f t="shared" si="2"/>
        <v>62802729</v>
      </c>
      <c r="D15" s="7">
        <v>516</v>
      </c>
      <c r="E15" s="7">
        <v>40751703</v>
      </c>
      <c r="F15" s="8">
        <v>393</v>
      </c>
      <c r="G15" s="8">
        <v>22051026</v>
      </c>
    </row>
    <row r="16" spans="1:8" ht="24.95" customHeight="1">
      <c r="A16" s="17" t="s">
        <v>19</v>
      </c>
      <c r="B16" s="7">
        <f t="shared" si="2"/>
        <v>255</v>
      </c>
      <c r="C16" s="7">
        <f t="shared" si="2"/>
        <v>20072460</v>
      </c>
      <c r="D16" s="7">
        <v>152</v>
      </c>
      <c r="E16" s="7">
        <v>14170044</v>
      </c>
      <c r="F16" s="8">
        <v>103</v>
      </c>
      <c r="G16" s="8">
        <v>5902416</v>
      </c>
    </row>
    <row r="17" spans="1:7" ht="24.95" customHeight="1">
      <c r="A17" s="17" t="s">
        <v>20</v>
      </c>
      <c r="B17" s="7">
        <f t="shared" si="2"/>
        <v>462</v>
      </c>
      <c r="C17" s="7">
        <f t="shared" si="2"/>
        <v>31447135</v>
      </c>
      <c r="D17" s="7">
        <v>352</v>
      </c>
      <c r="E17" s="7">
        <v>24591206</v>
      </c>
      <c r="F17" s="8">
        <v>110</v>
      </c>
      <c r="G17" s="8">
        <v>6855929</v>
      </c>
    </row>
    <row r="18" spans="1:7" ht="24.95" customHeight="1">
      <c r="A18" s="17" t="s">
        <v>21</v>
      </c>
      <c r="B18" s="7">
        <f t="shared" si="2"/>
        <v>253</v>
      </c>
      <c r="C18" s="7">
        <f t="shared" si="2"/>
        <v>17969342</v>
      </c>
      <c r="D18" s="7">
        <v>163</v>
      </c>
      <c r="E18" s="7">
        <v>11612150</v>
      </c>
      <c r="F18" s="8">
        <v>90</v>
      </c>
      <c r="G18" s="8">
        <v>6357192</v>
      </c>
    </row>
    <row r="19" spans="1:7" ht="24.95" customHeight="1">
      <c r="A19" s="17" t="s">
        <v>22</v>
      </c>
      <c r="B19" s="7">
        <f t="shared" si="2"/>
        <v>337</v>
      </c>
      <c r="C19" s="7">
        <f t="shared" si="2"/>
        <v>28456722</v>
      </c>
      <c r="D19" s="7">
        <v>182</v>
      </c>
      <c r="E19" s="7">
        <v>16654710</v>
      </c>
      <c r="F19" s="8">
        <v>155</v>
      </c>
      <c r="G19" s="8">
        <v>11802012</v>
      </c>
    </row>
    <row r="20" spans="1:7" ht="24.95" customHeight="1">
      <c r="A20" s="17" t="s">
        <v>23</v>
      </c>
      <c r="B20" s="7">
        <f t="shared" si="2"/>
        <v>99</v>
      </c>
      <c r="C20" s="7">
        <f t="shared" si="2"/>
        <v>9754208</v>
      </c>
      <c r="D20" s="7">
        <v>50</v>
      </c>
      <c r="E20" s="7">
        <v>4725103</v>
      </c>
      <c r="F20" s="8">
        <v>49</v>
      </c>
      <c r="G20" s="8">
        <v>5029105</v>
      </c>
    </row>
    <row r="21" spans="1:7" ht="24.95" customHeight="1">
      <c r="A21" s="17" t="s">
        <v>24</v>
      </c>
      <c r="B21" s="7">
        <f t="shared" si="2"/>
        <v>316</v>
      </c>
      <c r="C21" s="7">
        <f t="shared" si="2"/>
        <v>24325001</v>
      </c>
      <c r="D21" s="7">
        <v>205</v>
      </c>
      <c r="E21" s="7">
        <v>15775774</v>
      </c>
      <c r="F21" s="8">
        <v>111</v>
      </c>
      <c r="G21" s="8">
        <v>8549227</v>
      </c>
    </row>
    <row r="22" spans="1:7" ht="24.95" customHeight="1">
      <c r="A22" s="17" t="s">
        <v>25</v>
      </c>
      <c r="B22" s="7">
        <f t="shared" si="2"/>
        <v>10</v>
      </c>
      <c r="C22" s="7">
        <f t="shared" si="2"/>
        <v>863213</v>
      </c>
      <c r="D22" s="7">
        <v>6</v>
      </c>
      <c r="E22" s="7">
        <v>388955</v>
      </c>
      <c r="F22" s="8">
        <v>4</v>
      </c>
      <c r="G22" s="8">
        <v>474258</v>
      </c>
    </row>
    <row r="23" spans="1:7" ht="24.95" customHeight="1">
      <c r="A23" s="17" t="s">
        <v>26</v>
      </c>
      <c r="B23" s="7">
        <f t="shared" si="2"/>
        <v>148</v>
      </c>
      <c r="C23" s="7">
        <f t="shared" si="2"/>
        <v>14907063</v>
      </c>
      <c r="D23" s="7">
        <v>84</v>
      </c>
      <c r="E23" s="7">
        <v>8568411</v>
      </c>
      <c r="F23" s="8">
        <v>64</v>
      </c>
      <c r="G23" s="8">
        <v>6338652</v>
      </c>
    </row>
    <row r="24" spans="1:7" ht="24.95" customHeight="1">
      <c r="A24" s="17" t="s">
        <v>27</v>
      </c>
      <c r="B24" s="7">
        <f t="shared" si="2"/>
        <v>250</v>
      </c>
      <c r="C24" s="7">
        <f t="shared" si="2"/>
        <v>25271872</v>
      </c>
      <c r="D24" s="7">
        <v>160</v>
      </c>
      <c r="E24" s="7">
        <v>17284828</v>
      </c>
      <c r="F24" s="8">
        <v>90</v>
      </c>
      <c r="G24" s="8">
        <v>7987044</v>
      </c>
    </row>
    <row r="25" spans="1:7" ht="24.95" customHeight="1">
      <c r="A25" s="17" t="s">
        <v>28</v>
      </c>
      <c r="B25" s="7">
        <f t="shared" si="2"/>
        <v>174</v>
      </c>
      <c r="C25" s="7">
        <f t="shared" si="2"/>
        <v>12998105</v>
      </c>
      <c r="D25" s="7">
        <v>92</v>
      </c>
      <c r="E25" s="7">
        <v>7953464</v>
      </c>
      <c r="F25" s="8">
        <v>82</v>
      </c>
      <c r="G25" s="8">
        <v>5044641</v>
      </c>
    </row>
    <row r="26" spans="1:7" ht="24.95" customHeight="1">
      <c r="A26" s="17" t="s">
        <v>29</v>
      </c>
      <c r="B26" s="7">
        <f t="shared" si="2"/>
        <v>15</v>
      </c>
      <c r="C26" s="7">
        <f t="shared" si="2"/>
        <v>2127149</v>
      </c>
      <c r="D26" s="7">
        <v>7</v>
      </c>
      <c r="E26" s="7">
        <v>1048639</v>
      </c>
      <c r="F26" s="8">
        <v>8</v>
      </c>
      <c r="G26" s="8">
        <v>1078510</v>
      </c>
    </row>
    <row r="27" spans="1:7" ht="24.95" customHeight="1">
      <c r="A27" s="18" t="s">
        <v>30</v>
      </c>
      <c r="B27" s="11">
        <f t="shared" si="2"/>
        <v>2</v>
      </c>
      <c r="C27" s="12">
        <f t="shared" si="2"/>
        <v>73449</v>
      </c>
      <c r="D27" s="12">
        <v>1</v>
      </c>
      <c r="E27" s="12">
        <v>22783</v>
      </c>
      <c r="F27" s="13">
        <v>1</v>
      </c>
      <c r="G27" s="13">
        <v>50666</v>
      </c>
    </row>
    <row r="28" spans="1:7" ht="35.25" customHeight="1">
      <c r="A28" s="24" t="s">
        <v>33</v>
      </c>
      <c r="B28" s="25"/>
      <c r="C28" s="25"/>
      <c r="D28" s="25"/>
      <c r="E28" s="25"/>
      <c r="F28" s="25"/>
      <c r="G28" s="25"/>
    </row>
  </sheetData>
  <mergeCells count="6">
    <mergeCell ref="A1:G1"/>
    <mergeCell ref="A28:G28"/>
    <mergeCell ref="B3:C3"/>
    <mergeCell ref="F3:G3"/>
    <mergeCell ref="D3:E3"/>
    <mergeCell ref="A3:A4"/>
  </mergeCells>
  <phoneticPr fontId="7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114年</vt:lpstr>
      <vt:lpstr>113年</vt:lpstr>
      <vt:lpstr>'113年'!Print_Titles</vt:lpstr>
      <vt:lpstr>'114年'!Print_Titles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2021-03-11T06:18:09Z</dcterms:created>
  <dcterms:modified xsi:type="dcterms:W3CDTF">2026-02-13T01:59:56Z</dcterms:modified>
</cp:coreProperties>
</file>