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0DFD1228-F99F-405D-B925-5C271E8DBACF}" xr6:coauthVersionLast="47" xr6:coauthVersionMax="47" xr10:uidLastSave="{00000000-0000-0000-0000-000000000000}"/>
  <bookViews>
    <workbookView xWindow="1125" yWindow="1125" windowWidth="21600" windowHeight="11385" xr2:uid="{00000000-000D-0000-FFFF-FFFF00000000}"/>
  </bookViews>
  <sheets>
    <sheet name="114年" sheetId="21" r:id="rId1"/>
    <sheet name="113年" sheetId="20" r:id="rId2"/>
  </sheets>
  <definedNames>
    <definedName name="_xlnm.Print_Titles" localSheetId="1">'113年'!$A:$A,'113年'!$1:$4</definedName>
    <definedName name="_xlnm.Print_Titles" localSheetId="0">'114年'!$A:$A,'114年'!$1:$4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21" l="1"/>
  <c r="C28" i="21" l="1"/>
  <c r="B28" i="21"/>
  <c r="C27" i="21"/>
  <c r="B27" i="21"/>
  <c r="C26" i="21"/>
  <c r="B26" i="21"/>
  <c r="C25" i="21"/>
  <c r="B25" i="21"/>
  <c r="C24" i="21"/>
  <c r="B24" i="21"/>
  <c r="C23" i="21"/>
  <c r="B23" i="21"/>
  <c r="C22" i="21"/>
  <c r="B22" i="21"/>
  <c r="C21" i="21"/>
  <c r="B21" i="21"/>
  <c r="C20" i="21"/>
  <c r="B20" i="21"/>
  <c r="C19" i="21"/>
  <c r="B19" i="21"/>
  <c r="C18" i="21"/>
  <c r="B18" i="21"/>
  <c r="C17" i="21"/>
  <c r="B17" i="21"/>
  <c r="C16" i="21"/>
  <c r="B16" i="21"/>
  <c r="C15" i="21"/>
  <c r="B15" i="21"/>
  <c r="C14" i="21"/>
  <c r="B14" i="21"/>
  <c r="C13" i="21"/>
  <c r="B13" i="21"/>
  <c r="C12" i="21"/>
  <c r="B12" i="21"/>
  <c r="C11" i="21"/>
  <c r="B11" i="21"/>
  <c r="C10" i="21"/>
  <c r="B10" i="21"/>
  <c r="C9" i="21"/>
  <c r="B9" i="21"/>
  <c r="C8" i="21"/>
  <c r="B8" i="21"/>
  <c r="C7" i="21"/>
  <c r="B7" i="21"/>
  <c r="C6" i="21"/>
  <c r="B6" i="21"/>
  <c r="G5" i="21"/>
  <c r="F5" i="21"/>
  <c r="E5" i="21"/>
  <c r="D5" i="21"/>
  <c r="C7" i="20"/>
  <c r="C6" i="20"/>
  <c r="B5" i="21" l="1"/>
  <c r="C28" i="20"/>
  <c r="B28" i="20"/>
  <c r="C27" i="20"/>
  <c r="B27" i="20"/>
  <c r="C26" i="20"/>
  <c r="B26" i="20"/>
  <c r="C25" i="20"/>
  <c r="B25" i="20"/>
  <c r="C24" i="20"/>
  <c r="B24" i="20"/>
  <c r="C23" i="20"/>
  <c r="B23" i="20"/>
  <c r="C22" i="20"/>
  <c r="B22" i="20"/>
  <c r="C21" i="20"/>
  <c r="B21" i="20"/>
  <c r="C20" i="20"/>
  <c r="B20" i="20"/>
  <c r="C19" i="20"/>
  <c r="B19" i="20"/>
  <c r="C18" i="20"/>
  <c r="B18" i="20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C5" i="20" s="1"/>
  <c r="B8" i="20"/>
  <c r="B7" i="20"/>
  <c r="B6" i="20"/>
  <c r="B5" i="20" l="1"/>
  <c r="G5" i="20" l="1"/>
  <c r="F5" i="20"/>
  <c r="E5" i="20"/>
  <c r="D5" i="20"/>
</calcChain>
</file>

<file path=xl/sharedStrings.xml><?xml version="1.0" encoding="utf-8"?>
<sst xmlns="http://schemas.openxmlformats.org/spreadsheetml/2006/main" count="76" uniqueCount="35">
  <si>
    <r>
      <t>113</t>
    </r>
    <r>
      <rPr>
        <sz val="12"/>
        <rFont val="標楷體"/>
        <family val="4"/>
        <charset val="136"/>
      </rPr>
      <t>年</t>
    </r>
    <phoneticPr fontId="7" type="noConversion"/>
  </si>
  <si>
    <r>
      <rPr>
        <sz val="12"/>
        <rFont val="標楷體"/>
        <family val="4"/>
        <charset val="136"/>
      </rPr>
      <t>單位：件、元</t>
    </r>
    <phoneticPr fontId="7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</si>
  <si>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</si>
  <si>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t>勞工職業災害保險住院給付件數及金額－按性別及縣市分</t>
    <phoneticPr fontId="4" type="noConversion"/>
  </si>
  <si>
    <t>女</t>
    <phoneticPr fontId="3" type="noConversion"/>
  </si>
  <si>
    <t>男</t>
    <phoneticPr fontId="3" type="noConversion"/>
  </si>
  <si>
    <t>件數</t>
    <phoneticPr fontId="4" type="noConversion"/>
  </si>
  <si>
    <t>金額</t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</si>
  <si>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</si>
  <si>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rPr>
        <b/>
        <sz val="12"/>
        <rFont val="標楷體"/>
        <family val="4"/>
        <charset val="136"/>
      </rPr>
      <t>新北市</t>
    </r>
    <phoneticPr fontId="6" type="noConversion"/>
  </si>
  <si>
    <r>
      <rPr>
        <b/>
        <sz val="12"/>
        <rFont val="標楷體"/>
        <family val="4"/>
        <charset val="136"/>
      </rPr>
      <t>臺北市</t>
    </r>
    <phoneticPr fontId="6" type="noConversion"/>
  </si>
  <si>
    <r>
      <rPr>
        <b/>
        <sz val="12"/>
        <rFont val="標楷體"/>
        <family val="4"/>
        <charset val="136"/>
      </rPr>
      <t>桃園市</t>
    </r>
    <phoneticPr fontId="6" type="noConversion"/>
  </si>
  <si>
    <r>
      <rPr>
        <b/>
        <sz val="12"/>
        <rFont val="標楷體"/>
        <family val="4"/>
        <charset val="136"/>
      </rPr>
      <t>臺中市</t>
    </r>
    <phoneticPr fontId="6" type="noConversion"/>
  </si>
  <si>
    <r>
      <rPr>
        <b/>
        <sz val="12"/>
        <rFont val="標楷體"/>
        <family val="4"/>
        <charset val="136"/>
      </rPr>
      <t>臺南市</t>
    </r>
    <phoneticPr fontId="6" type="noConversion"/>
  </si>
  <si>
    <r>
      <rPr>
        <b/>
        <sz val="12"/>
        <rFont val="標楷體"/>
        <family val="4"/>
        <charset val="136"/>
      </rPr>
      <t>高雄市</t>
    </r>
    <phoneticPr fontId="6" type="noConversion"/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</si>
  <si>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</si>
  <si>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</si>
  <si>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</si>
  <si>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</si>
  <si>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</si>
  <si>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</si>
  <si>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</si>
  <si>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</si>
  <si>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</si>
  <si>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</si>
  <si>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</si>
  <si>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</si>
  <si>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</si>
  <si>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</si>
  <si>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</si>
  <si>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</si>
  <si>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sz val="12"/>
        <rFont val="標楷體"/>
        <family val="4"/>
        <charset val="136"/>
      </rPr>
      <t xml:space="preserve">其他
</t>
    </r>
    <r>
      <rPr>
        <sz val="12"/>
        <rFont val="Arial"/>
        <family val="2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Arial"/>
        <family val="2"/>
      </rPr>
      <t>)</t>
    </r>
  </si>
  <si>
    <r>
      <rPr>
        <sz val="12"/>
        <rFont val="標楷體"/>
        <family val="4"/>
        <charset val="136"/>
      </rPr>
      <t>總計</t>
    </r>
    <phoneticPr fontId="3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</si>
  <si>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職災住院給付部分案件無細項分類，故細項加總容與總計不合。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縣市「其他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」係指依勞工職業災害保險及保護法第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條規定參加保險者，
　　　此項被保險人無地區資料。</t>
    </r>
    <phoneticPr fontId="7" type="noConversion"/>
  </si>
  <si>
    <r>
      <t>114</t>
    </r>
    <r>
      <rPr>
        <sz val="12"/>
        <rFont val="標楷體"/>
        <family val="4"/>
        <charset val="136"/>
      </rPr>
      <t>年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</si>
</sst>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8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Arial"/>
      <family val="2"/>
    </font>
    <font>
      <b/>
      <sz val="12"/>
      <name val="標楷體"/>
      <family val="4"/>
      <charset val="136"/>
    </font>
    <font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8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29">
    <xf numFmtId="0" fontId="0" fillId="0" borderId="0" xfId="0"/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center"/>
    </xf>
    <xf numFmtId="176" fontId="12" fillId="0" borderId="0" xfId="0" applyNumberFormat="1" applyFont="1" applyFill="1" applyBorder="1" applyAlignment="1">
      <alignment vertical="center"/>
    </xf>
    <xf numFmtId="176" fontId="13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vertical="top" wrapText="1"/>
    </xf>
    <xf numFmtId="0" fontId="14" fillId="0" borderId="7" xfId="0" applyFont="1" applyBorder="1" applyAlignment="1">
      <alignment vertical="top"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wrapText="1"/>
    </xf>
    <xf numFmtId="0" fontId="14" fillId="0" borderId="1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0FD9F-54B1-47B9-A987-C6668937A1D5}">
  <dimension ref="A1:H29"/>
  <sheetViews>
    <sheetView tabSelected="1" view="pageBreakPreview" zoomScale="80" zoomScaleNormal="8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/>
  <cols>
    <col min="1" max="1" width="13.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19" t="s">
        <v>3</v>
      </c>
      <c r="B1" s="20"/>
      <c r="C1" s="20"/>
      <c r="D1" s="20"/>
      <c r="E1" s="20"/>
      <c r="F1" s="20"/>
      <c r="G1" s="20"/>
    </row>
    <row r="2" spans="1:8" ht="18" customHeight="1">
      <c r="B2" s="27" t="s">
        <v>34</v>
      </c>
      <c r="C2" s="28"/>
      <c r="D2" s="28"/>
      <c r="E2" s="28"/>
      <c r="F2" s="28"/>
      <c r="G2" s="3" t="s">
        <v>1</v>
      </c>
      <c r="H2" s="3"/>
    </row>
    <row r="3" spans="1:8" s="7" customFormat="1" ht="25.5" customHeight="1">
      <c r="A3" s="21" t="s">
        <v>2</v>
      </c>
      <c r="B3" s="23" t="s">
        <v>32</v>
      </c>
      <c r="C3" s="23"/>
      <c r="D3" s="24" t="s">
        <v>5</v>
      </c>
      <c r="E3" s="25"/>
      <c r="F3" s="24" t="s">
        <v>4</v>
      </c>
      <c r="G3" s="26"/>
    </row>
    <row r="4" spans="1:8" s="10" customFormat="1" ht="25.5" customHeight="1">
      <c r="A4" s="22"/>
      <c r="B4" s="15" t="s">
        <v>6</v>
      </c>
      <c r="C4" s="15" t="s">
        <v>7</v>
      </c>
      <c r="D4" s="15" t="s">
        <v>6</v>
      </c>
      <c r="E4" s="15" t="s">
        <v>7</v>
      </c>
      <c r="F4" s="15" t="s">
        <v>6</v>
      </c>
      <c r="G4" s="9" t="s">
        <v>7</v>
      </c>
    </row>
    <row r="5" spans="1:8" ht="24" customHeight="1">
      <c r="A5" s="11" t="s">
        <v>8</v>
      </c>
      <c r="B5" s="5">
        <f t="shared" ref="B5" si="0">SUM(B6:B28)</f>
        <v>29933</v>
      </c>
      <c r="C5" s="5">
        <f>SUM(C6:C28)+(1497651)</f>
        <v>1350991850</v>
      </c>
      <c r="D5" s="5">
        <f>SUM(D6:D28)</f>
        <v>18546</v>
      </c>
      <c r="E5" s="5">
        <f>SUM(E6:E28)</f>
        <v>945918387</v>
      </c>
      <c r="F5" s="5">
        <f>SUM(F6:F28)</f>
        <v>11387</v>
      </c>
      <c r="G5" s="5">
        <f>SUM(G6:G28)</f>
        <v>403575812</v>
      </c>
    </row>
    <row r="6" spans="1:8" ht="24" customHeight="1">
      <c r="A6" s="12" t="s">
        <v>9</v>
      </c>
      <c r="B6" s="5">
        <f>D6+F6</f>
        <v>3717</v>
      </c>
      <c r="C6" s="5">
        <f>E6+G6</f>
        <v>161319335</v>
      </c>
      <c r="D6" s="5">
        <v>2377</v>
      </c>
      <c r="E6" s="5">
        <v>121184385</v>
      </c>
      <c r="F6" s="5">
        <v>1340</v>
      </c>
      <c r="G6" s="5">
        <v>40134950</v>
      </c>
    </row>
    <row r="7" spans="1:8" ht="24" customHeight="1">
      <c r="A7" s="12" t="s">
        <v>10</v>
      </c>
      <c r="B7" s="5">
        <f t="shared" ref="B7:C28" si="1">D7+F7</f>
        <v>5305</v>
      </c>
      <c r="C7" s="5">
        <f>E7+G7</f>
        <v>188151531</v>
      </c>
      <c r="D7" s="5">
        <v>3129</v>
      </c>
      <c r="E7" s="5">
        <v>129210370</v>
      </c>
      <c r="F7" s="5">
        <v>2176</v>
      </c>
      <c r="G7" s="5">
        <v>58941161</v>
      </c>
    </row>
    <row r="8" spans="1:8" ht="24" customHeight="1">
      <c r="A8" s="12" t="s">
        <v>11</v>
      </c>
      <c r="B8" s="5">
        <f t="shared" si="1"/>
        <v>2438</v>
      </c>
      <c r="C8" s="5">
        <f t="shared" si="1"/>
        <v>142720608</v>
      </c>
      <c r="D8" s="5">
        <v>1615</v>
      </c>
      <c r="E8" s="5">
        <v>105238227</v>
      </c>
      <c r="F8" s="5">
        <v>823</v>
      </c>
      <c r="G8" s="5">
        <v>37482381</v>
      </c>
    </row>
    <row r="9" spans="1:8" ht="24" customHeight="1">
      <c r="A9" s="12" t="s">
        <v>12</v>
      </c>
      <c r="B9" s="5">
        <f t="shared" si="1"/>
        <v>4028</v>
      </c>
      <c r="C9" s="5">
        <f t="shared" si="1"/>
        <v>153364878</v>
      </c>
      <c r="D9" s="5">
        <v>2406</v>
      </c>
      <c r="E9" s="5">
        <v>100921028</v>
      </c>
      <c r="F9" s="5">
        <v>1622</v>
      </c>
      <c r="G9" s="5">
        <v>52443850</v>
      </c>
    </row>
    <row r="10" spans="1:8" ht="24" customHeight="1">
      <c r="A10" s="12" t="s">
        <v>13</v>
      </c>
      <c r="B10" s="5">
        <f t="shared" si="1"/>
        <v>2197</v>
      </c>
      <c r="C10" s="5">
        <f t="shared" si="1"/>
        <v>115380607</v>
      </c>
      <c r="D10" s="5">
        <v>1329</v>
      </c>
      <c r="E10" s="5">
        <v>79076852</v>
      </c>
      <c r="F10" s="5">
        <v>868</v>
      </c>
      <c r="G10" s="5">
        <v>36303755</v>
      </c>
    </row>
    <row r="11" spans="1:8" ht="24" customHeight="1">
      <c r="A11" s="12" t="s">
        <v>14</v>
      </c>
      <c r="B11" s="5">
        <f t="shared" si="1"/>
        <v>4855</v>
      </c>
      <c r="C11" s="5">
        <f t="shared" si="1"/>
        <v>246811082</v>
      </c>
      <c r="D11" s="5">
        <v>3126</v>
      </c>
      <c r="E11" s="5">
        <v>182889581</v>
      </c>
      <c r="F11" s="5">
        <v>1729</v>
      </c>
      <c r="G11" s="5">
        <v>63921501</v>
      </c>
    </row>
    <row r="12" spans="1:8" ht="24" customHeight="1">
      <c r="A12" s="13" t="s">
        <v>15</v>
      </c>
      <c r="B12" s="6">
        <f t="shared" si="1"/>
        <v>555</v>
      </c>
      <c r="C12" s="6">
        <f t="shared" si="1"/>
        <v>19981231</v>
      </c>
      <c r="D12" s="6">
        <v>376</v>
      </c>
      <c r="E12" s="6">
        <v>14777219</v>
      </c>
      <c r="F12" s="6">
        <v>179</v>
      </c>
      <c r="G12" s="6">
        <v>5204012</v>
      </c>
    </row>
    <row r="13" spans="1:8" ht="24" customHeight="1">
      <c r="A13" s="13" t="s">
        <v>16</v>
      </c>
      <c r="B13" s="6">
        <f t="shared" si="1"/>
        <v>693</v>
      </c>
      <c r="C13" s="6">
        <f t="shared" si="1"/>
        <v>38667650</v>
      </c>
      <c r="D13" s="6">
        <v>450</v>
      </c>
      <c r="E13" s="6">
        <v>28877022</v>
      </c>
      <c r="F13" s="6">
        <v>243</v>
      </c>
      <c r="G13" s="6">
        <v>9790628</v>
      </c>
    </row>
    <row r="14" spans="1:8" ht="24" customHeight="1">
      <c r="A14" s="13" t="s">
        <v>17</v>
      </c>
      <c r="B14" s="6">
        <f t="shared" si="1"/>
        <v>380</v>
      </c>
      <c r="C14" s="6">
        <f t="shared" si="1"/>
        <v>19451728</v>
      </c>
      <c r="D14" s="6">
        <v>239</v>
      </c>
      <c r="E14" s="6">
        <v>11972564</v>
      </c>
      <c r="F14" s="6">
        <v>141</v>
      </c>
      <c r="G14" s="6">
        <v>7479164</v>
      </c>
    </row>
    <row r="15" spans="1:8" ht="24" customHeight="1">
      <c r="A15" s="13" t="s">
        <v>18</v>
      </c>
      <c r="B15" s="6">
        <f t="shared" si="1"/>
        <v>1309</v>
      </c>
      <c r="C15" s="6">
        <f t="shared" si="1"/>
        <v>70603559</v>
      </c>
      <c r="D15" s="6">
        <v>807</v>
      </c>
      <c r="E15" s="6">
        <v>47770101</v>
      </c>
      <c r="F15" s="6">
        <v>502</v>
      </c>
      <c r="G15" s="6">
        <v>22833458</v>
      </c>
    </row>
    <row r="16" spans="1:8" ht="24" customHeight="1">
      <c r="A16" s="13" t="s">
        <v>19</v>
      </c>
      <c r="B16" s="6">
        <f t="shared" si="1"/>
        <v>370</v>
      </c>
      <c r="C16" s="6">
        <f t="shared" si="1"/>
        <v>19157597</v>
      </c>
      <c r="D16" s="6">
        <v>220</v>
      </c>
      <c r="E16" s="6">
        <v>13311403</v>
      </c>
      <c r="F16" s="6">
        <v>150</v>
      </c>
      <c r="G16" s="6">
        <v>5846194</v>
      </c>
    </row>
    <row r="17" spans="1:7" ht="24" customHeight="1">
      <c r="A17" s="13" t="s">
        <v>20</v>
      </c>
      <c r="B17" s="6">
        <f t="shared" si="1"/>
        <v>653</v>
      </c>
      <c r="C17" s="6">
        <f t="shared" si="1"/>
        <v>24238084</v>
      </c>
      <c r="D17" s="6">
        <v>403</v>
      </c>
      <c r="E17" s="6">
        <v>15605741</v>
      </c>
      <c r="F17" s="6">
        <v>250</v>
      </c>
      <c r="G17" s="6">
        <v>8632343</v>
      </c>
    </row>
    <row r="18" spans="1:7" ht="24" customHeight="1">
      <c r="A18" s="13" t="s">
        <v>21</v>
      </c>
      <c r="B18" s="6">
        <f t="shared" si="1"/>
        <v>401</v>
      </c>
      <c r="C18" s="6">
        <f t="shared" si="1"/>
        <v>17595306</v>
      </c>
      <c r="D18" s="6">
        <v>225</v>
      </c>
      <c r="E18" s="6">
        <v>10612951</v>
      </c>
      <c r="F18" s="6">
        <v>176</v>
      </c>
      <c r="G18" s="6">
        <v>6982355</v>
      </c>
    </row>
    <row r="19" spans="1:7" ht="24" customHeight="1">
      <c r="A19" s="13" t="s">
        <v>22</v>
      </c>
      <c r="B19" s="6">
        <f t="shared" si="1"/>
        <v>941</v>
      </c>
      <c r="C19" s="6">
        <f t="shared" si="1"/>
        <v>43769273</v>
      </c>
      <c r="D19" s="6">
        <v>562</v>
      </c>
      <c r="E19" s="6">
        <v>26299792</v>
      </c>
      <c r="F19" s="6">
        <v>379</v>
      </c>
      <c r="G19" s="6">
        <v>17469481</v>
      </c>
    </row>
    <row r="20" spans="1:7" ht="24" customHeight="1">
      <c r="A20" s="13" t="s">
        <v>23</v>
      </c>
      <c r="B20" s="6">
        <f t="shared" si="1"/>
        <v>183</v>
      </c>
      <c r="C20" s="6">
        <f t="shared" si="1"/>
        <v>6429051</v>
      </c>
      <c r="D20" s="6">
        <v>99</v>
      </c>
      <c r="E20" s="6">
        <v>3724788</v>
      </c>
      <c r="F20" s="6">
        <v>84</v>
      </c>
      <c r="G20" s="6">
        <v>2704263</v>
      </c>
    </row>
    <row r="21" spans="1:7" ht="24" customHeight="1">
      <c r="A21" s="13" t="s">
        <v>24</v>
      </c>
      <c r="B21" s="6">
        <f t="shared" si="1"/>
        <v>358</v>
      </c>
      <c r="C21" s="6">
        <f t="shared" si="1"/>
        <v>15341778</v>
      </c>
      <c r="D21" s="6">
        <v>234</v>
      </c>
      <c r="E21" s="6">
        <v>10619235</v>
      </c>
      <c r="F21" s="6">
        <v>124</v>
      </c>
      <c r="G21" s="6">
        <v>4722543</v>
      </c>
    </row>
    <row r="22" spans="1:7" ht="24" customHeight="1">
      <c r="A22" s="13" t="s">
        <v>25</v>
      </c>
      <c r="B22" s="6">
        <f t="shared" si="1"/>
        <v>39</v>
      </c>
      <c r="C22" s="6">
        <f t="shared" si="1"/>
        <v>2252043</v>
      </c>
      <c r="D22" s="6">
        <v>21</v>
      </c>
      <c r="E22" s="6">
        <v>1680514</v>
      </c>
      <c r="F22" s="6">
        <v>18</v>
      </c>
      <c r="G22" s="6">
        <v>571529</v>
      </c>
    </row>
    <row r="23" spans="1:7" ht="24" customHeight="1">
      <c r="A23" s="13" t="s">
        <v>26</v>
      </c>
      <c r="B23" s="6">
        <f t="shared" si="1"/>
        <v>296</v>
      </c>
      <c r="C23" s="6">
        <f t="shared" si="1"/>
        <v>13641596</v>
      </c>
      <c r="D23" s="6">
        <v>213</v>
      </c>
      <c r="E23" s="6">
        <v>10064547</v>
      </c>
      <c r="F23" s="6">
        <v>83</v>
      </c>
      <c r="G23" s="6">
        <v>3577049</v>
      </c>
    </row>
    <row r="24" spans="1:7" ht="24" customHeight="1">
      <c r="A24" s="13" t="s">
        <v>27</v>
      </c>
      <c r="B24" s="6">
        <f t="shared" si="1"/>
        <v>682</v>
      </c>
      <c r="C24" s="6">
        <f t="shared" si="1"/>
        <v>28092281</v>
      </c>
      <c r="D24" s="6">
        <v>401</v>
      </c>
      <c r="E24" s="6">
        <v>18027507</v>
      </c>
      <c r="F24" s="6">
        <v>281</v>
      </c>
      <c r="G24" s="6">
        <v>10064774</v>
      </c>
    </row>
    <row r="25" spans="1:7" ht="24" customHeight="1">
      <c r="A25" s="13" t="s">
        <v>28</v>
      </c>
      <c r="B25" s="6">
        <f t="shared" si="1"/>
        <v>451</v>
      </c>
      <c r="C25" s="6">
        <f t="shared" si="1"/>
        <v>20171313</v>
      </c>
      <c r="D25" s="6">
        <v>255</v>
      </c>
      <c r="E25" s="6">
        <v>12359148</v>
      </c>
      <c r="F25" s="6">
        <v>196</v>
      </c>
      <c r="G25" s="6">
        <v>7812165</v>
      </c>
    </row>
    <row r="26" spans="1:7" ht="24" customHeight="1">
      <c r="A26" s="13" t="s">
        <v>29</v>
      </c>
      <c r="B26" s="6">
        <f t="shared" si="1"/>
        <v>29</v>
      </c>
      <c r="C26" s="6">
        <f t="shared" si="1"/>
        <v>1135605</v>
      </c>
      <c r="D26" s="6">
        <v>18</v>
      </c>
      <c r="E26" s="6">
        <v>658581</v>
      </c>
      <c r="F26" s="6">
        <v>11</v>
      </c>
      <c r="G26" s="6">
        <v>477024</v>
      </c>
    </row>
    <row r="27" spans="1:7" ht="24" customHeight="1">
      <c r="A27" s="13" t="s">
        <v>30</v>
      </c>
      <c r="B27" s="6">
        <f t="shared" si="1"/>
        <v>3</v>
      </c>
      <c r="C27" s="6">
        <f t="shared" si="1"/>
        <v>75005</v>
      </c>
      <c r="D27" s="6">
        <v>3</v>
      </c>
      <c r="E27" s="6">
        <v>75005</v>
      </c>
      <c r="F27" s="6">
        <v>0</v>
      </c>
      <c r="G27" s="6">
        <v>0</v>
      </c>
    </row>
    <row r="28" spans="1:7" ht="33">
      <c r="A28" s="14" t="s">
        <v>31</v>
      </c>
      <c r="B28" s="6">
        <f t="shared" si="1"/>
        <v>50</v>
      </c>
      <c r="C28" s="6">
        <f t="shared" si="1"/>
        <v>1143058</v>
      </c>
      <c r="D28" s="6">
        <v>38</v>
      </c>
      <c r="E28" s="6">
        <v>961826</v>
      </c>
      <c r="F28" s="6">
        <v>12</v>
      </c>
      <c r="G28" s="6">
        <v>181232</v>
      </c>
    </row>
    <row r="29" spans="1:7" ht="66" customHeight="1">
      <c r="A29" s="17" t="s">
        <v>33</v>
      </c>
      <c r="B29" s="18"/>
      <c r="C29" s="18"/>
      <c r="D29" s="18"/>
      <c r="E29" s="18"/>
      <c r="F29" s="18"/>
      <c r="G29" s="18"/>
    </row>
  </sheetData>
  <mergeCells count="7">
    <mergeCell ref="A29:G29"/>
    <mergeCell ref="A1:G1"/>
    <mergeCell ref="A3:A4"/>
    <mergeCell ref="B3:C3"/>
    <mergeCell ref="D3:E3"/>
    <mergeCell ref="F3:G3"/>
    <mergeCell ref="B2:F2"/>
  </mergeCells>
  <phoneticPr fontId="7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29"/>
  <sheetViews>
    <sheetView view="pageBreakPreview" zoomScale="80" zoomScaleNormal="8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/>
  <cols>
    <col min="1" max="1" width="13.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19" t="s">
        <v>3</v>
      </c>
      <c r="B1" s="20"/>
      <c r="C1" s="20"/>
      <c r="D1" s="20"/>
      <c r="E1" s="20"/>
      <c r="F1" s="20"/>
      <c r="G1" s="20"/>
    </row>
    <row r="2" spans="1:8" ht="18" customHeight="1">
      <c r="C2" s="4"/>
      <c r="D2" s="16" t="s">
        <v>0</v>
      </c>
      <c r="G2" s="3" t="s">
        <v>1</v>
      </c>
      <c r="H2" s="3"/>
    </row>
    <row r="3" spans="1:8" s="7" customFormat="1" ht="25.5" customHeight="1">
      <c r="A3" s="21" t="s">
        <v>2</v>
      </c>
      <c r="B3" s="23" t="s">
        <v>32</v>
      </c>
      <c r="C3" s="23"/>
      <c r="D3" s="24" t="s">
        <v>5</v>
      </c>
      <c r="E3" s="25"/>
      <c r="F3" s="24" t="s">
        <v>4</v>
      </c>
      <c r="G3" s="26"/>
    </row>
    <row r="4" spans="1:8" s="10" customFormat="1" ht="25.5" customHeight="1">
      <c r="A4" s="22"/>
      <c r="B4" s="8" t="s">
        <v>6</v>
      </c>
      <c r="C4" s="8" t="s">
        <v>7</v>
      </c>
      <c r="D4" s="8" t="s">
        <v>6</v>
      </c>
      <c r="E4" s="8" t="s">
        <v>7</v>
      </c>
      <c r="F4" s="8" t="s">
        <v>6</v>
      </c>
      <c r="G4" s="9" t="s">
        <v>7</v>
      </c>
    </row>
    <row r="5" spans="1:8" ht="24" customHeight="1">
      <c r="A5" s="11" t="s">
        <v>8</v>
      </c>
      <c r="B5" s="5">
        <f t="shared" ref="B5" si="0">SUM(B6:B28)</f>
        <v>26885</v>
      </c>
      <c r="C5" s="5">
        <f>SUM(C6:C28)+(1860391)</f>
        <v>1280064734</v>
      </c>
      <c r="D5" s="5">
        <f>SUM(D6:D28)</f>
        <v>16682</v>
      </c>
      <c r="E5" s="5">
        <f>SUM(E6:E28)</f>
        <v>898964825</v>
      </c>
      <c r="F5" s="5">
        <f>SUM(F6:F28)</f>
        <v>10203</v>
      </c>
      <c r="G5" s="5">
        <f>SUM(G6:G28)</f>
        <v>379239518</v>
      </c>
    </row>
    <row r="6" spans="1:8" ht="24" customHeight="1">
      <c r="A6" s="12" t="s">
        <v>9</v>
      </c>
      <c r="B6" s="5">
        <f>D6+F6</f>
        <v>3085</v>
      </c>
      <c r="C6" s="5">
        <f>E6+G6</f>
        <v>143009694</v>
      </c>
      <c r="D6" s="5">
        <v>1991</v>
      </c>
      <c r="E6" s="5">
        <v>102838756</v>
      </c>
      <c r="F6" s="5">
        <v>1094</v>
      </c>
      <c r="G6" s="5">
        <v>40170938</v>
      </c>
    </row>
    <row r="7" spans="1:8" ht="24" customHeight="1">
      <c r="A7" s="12" t="s">
        <v>10</v>
      </c>
      <c r="B7" s="5">
        <f t="shared" ref="B7:B28" si="1">D7+F7</f>
        <v>4502</v>
      </c>
      <c r="C7" s="5">
        <f>E7+G7</f>
        <v>178586331</v>
      </c>
      <c r="D7" s="5">
        <v>2649</v>
      </c>
      <c r="E7" s="5">
        <v>117236202</v>
      </c>
      <c r="F7" s="5">
        <v>1853</v>
      </c>
      <c r="G7" s="5">
        <v>61350129</v>
      </c>
    </row>
    <row r="8" spans="1:8" ht="24" customHeight="1">
      <c r="A8" s="12" t="s">
        <v>11</v>
      </c>
      <c r="B8" s="5">
        <f t="shared" si="1"/>
        <v>2220</v>
      </c>
      <c r="C8" s="5">
        <f t="shared" ref="C8:C28" si="2">E8+G8</f>
        <v>134421757</v>
      </c>
      <c r="D8" s="5">
        <v>1434</v>
      </c>
      <c r="E8" s="5">
        <v>102748153</v>
      </c>
      <c r="F8" s="5">
        <v>786</v>
      </c>
      <c r="G8" s="5">
        <v>31673604</v>
      </c>
    </row>
    <row r="9" spans="1:8" ht="24" customHeight="1">
      <c r="A9" s="12" t="s">
        <v>12</v>
      </c>
      <c r="B9" s="5">
        <f t="shared" si="1"/>
        <v>3899</v>
      </c>
      <c r="C9" s="5">
        <f t="shared" si="2"/>
        <v>156905555</v>
      </c>
      <c r="D9" s="5">
        <v>2395</v>
      </c>
      <c r="E9" s="5">
        <v>108821140</v>
      </c>
      <c r="F9" s="5">
        <v>1504</v>
      </c>
      <c r="G9" s="5">
        <v>48084415</v>
      </c>
    </row>
    <row r="10" spans="1:8" ht="24" customHeight="1">
      <c r="A10" s="12" t="s">
        <v>13</v>
      </c>
      <c r="B10" s="5">
        <f t="shared" si="1"/>
        <v>2095</v>
      </c>
      <c r="C10" s="5">
        <f t="shared" si="2"/>
        <v>115193181</v>
      </c>
      <c r="D10" s="5">
        <v>1270</v>
      </c>
      <c r="E10" s="5">
        <v>78822793</v>
      </c>
      <c r="F10" s="5">
        <v>825</v>
      </c>
      <c r="G10" s="5">
        <v>36370388</v>
      </c>
    </row>
    <row r="11" spans="1:8" ht="24" customHeight="1">
      <c r="A11" s="12" t="s">
        <v>14</v>
      </c>
      <c r="B11" s="5">
        <f t="shared" si="1"/>
        <v>4244</v>
      </c>
      <c r="C11" s="5">
        <f t="shared" si="2"/>
        <v>218360593</v>
      </c>
      <c r="D11" s="5">
        <v>2690</v>
      </c>
      <c r="E11" s="5">
        <v>155187452</v>
      </c>
      <c r="F11" s="5">
        <v>1554</v>
      </c>
      <c r="G11" s="5">
        <v>63173141</v>
      </c>
    </row>
    <row r="12" spans="1:8" ht="24" customHeight="1">
      <c r="A12" s="13" t="s">
        <v>15</v>
      </c>
      <c r="B12" s="6">
        <f t="shared" si="1"/>
        <v>474</v>
      </c>
      <c r="C12" s="6">
        <f t="shared" si="2"/>
        <v>26027118</v>
      </c>
      <c r="D12" s="6">
        <v>321</v>
      </c>
      <c r="E12" s="6">
        <v>18443666</v>
      </c>
      <c r="F12" s="6">
        <v>153</v>
      </c>
      <c r="G12" s="6">
        <v>7583452</v>
      </c>
    </row>
    <row r="13" spans="1:8" ht="24" customHeight="1">
      <c r="A13" s="13" t="s">
        <v>16</v>
      </c>
      <c r="B13" s="6">
        <f t="shared" si="1"/>
        <v>579</v>
      </c>
      <c r="C13" s="6">
        <f t="shared" si="2"/>
        <v>24790162</v>
      </c>
      <c r="D13" s="6">
        <v>355</v>
      </c>
      <c r="E13" s="6">
        <v>17404534</v>
      </c>
      <c r="F13" s="6">
        <v>224</v>
      </c>
      <c r="G13" s="6">
        <v>7385628</v>
      </c>
    </row>
    <row r="14" spans="1:8" ht="24" customHeight="1">
      <c r="A14" s="13" t="s">
        <v>17</v>
      </c>
      <c r="B14" s="6">
        <f t="shared" si="1"/>
        <v>361</v>
      </c>
      <c r="C14" s="6">
        <f t="shared" si="2"/>
        <v>13926404</v>
      </c>
      <c r="D14" s="6">
        <v>231</v>
      </c>
      <c r="E14" s="6">
        <v>10129827</v>
      </c>
      <c r="F14" s="6">
        <v>130</v>
      </c>
      <c r="G14" s="6">
        <v>3796577</v>
      </c>
    </row>
    <row r="15" spans="1:8" ht="24" customHeight="1">
      <c r="A15" s="13" t="s">
        <v>18</v>
      </c>
      <c r="B15" s="6">
        <f t="shared" si="1"/>
        <v>1169</v>
      </c>
      <c r="C15" s="6">
        <f t="shared" si="2"/>
        <v>65693401</v>
      </c>
      <c r="D15" s="6">
        <v>708</v>
      </c>
      <c r="E15" s="6">
        <v>45362883</v>
      </c>
      <c r="F15" s="6">
        <v>461</v>
      </c>
      <c r="G15" s="6">
        <v>20330518</v>
      </c>
    </row>
    <row r="16" spans="1:8" ht="24" customHeight="1">
      <c r="A16" s="13" t="s">
        <v>19</v>
      </c>
      <c r="B16" s="6">
        <f t="shared" si="1"/>
        <v>353</v>
      </c>
      <c r="C16" s="6">
        <f t="shared" si="2"/>
        <v>17139654</v>
      </c>
      <c r="D16" s="6">
        <v>232</v>
      </c>
      <c r="E16" s="6">
        <v>13349290</v>
      </c>
      <c r="F16" s="6">
        <v>121</v>
      </c>
      <c r="G16" s="6">
        <v>3790364</v>
      </c>
    </row>
    <row r="17" spans="1:7" ht="24" customHeight="1">
      <c r="A17" s="13" t="s">
        <v>20</v>
      </c>
      <c r="B17" s="6">
        <f t="shared" si="1"/>
        <v>642</v>
      </c>
      <c r="C17" s="6">
        <f t="shared" si="2"/>
        <v>37028823</v>
      </c>
      <c r="D17" s="6">
        <v>395</v>
      </c>
      <c r="E17" s="6">
        <v>24912043</v>
      </c>
      <c r="F17" s="6">
        <v>247</v>
      </c>
      <c r="G17" s="6">
        <v>12116780</v>
      </c>
    </row>
    <row r="18" spans="1:7" ht="24" customHeight="1">
      <c r="A18" s="13" t="s">
        <v>21</v>
      </c>
      <c r="B18" s="6">
        <f t="shared" si="1"/>
        <v>361</v>
      </c>
      <c r="C18" s="6">
        <f t="shared" si="2"/>
        <v>22078729</v>
      </c>
      <c r="D18" s="6">
        <v>204</v>
      </c>
      <c r="E18" s="6">
        <v>15182111</v>
      </c>
      <c r="F18" s="6">
        <v>157</v>
      </c>
      <c r="G18" s="6">
        <v>6896618</v>
      </c>
    </row>
    <row r="19" spans="1:7" ht="24" customHeight="1">
      <c r="A19" s="13" t="s">
        <v>22</v>
      </c>
      <c r="B19" s="6">
        <f t="shared" si="1"/>
        <v>1028</v>
      </c>
      <c r="C19" s="6">
        <f t="shared" si="2"/>
        <v>41980845</v>
      </c>
      <c r="D19" s="6">
        <v>622</v>
      </c>
      <c r="E19" s="6">
        <v>27062258</v>
      </c>
      <c r="F19" s="6">
        <v>406</v>
      </c>
      <c r="G19" s="6">
        <v>14918587</v>
      </c>
    </row>
    <row r="20" spans="1:7" ht="24" customHeight="1">
      <c r="A20" s="13" t="s">
        <v>23</v>
      </c>
      <c r="B20" s="6">
        <f t="shared" si="1"/>
        <v>159</v>
      </c>
      <c r="C20" s="6">
        <f t="shared" si="2"/>
        <v>5629236</v>
      </c>
      <c r="D20" s="6">
        <v>79</v>
      </c>
      <c r="E20" s="6">
        <v>2562854</v>
      </c>
      <c r="F20" s="6">
        <v>80</v>
      </c>
      <c r="G20" s="6">
        <v>3066382</v>
      </c>
    </row>
    <row r="21" spans="1:7" ht="24" customHeight="1">
      <c r="A21" s="13" t="s">
        <v>24</v>
      </c>
      <c r="B21" s="6">
        <f t="shared" si="1"/>
        <v>341</v>
      </c>
      <c r="C21" s="6">
        <f t="shared" si="2"/>
        <v>20652163</v>
      </c>
      <c r="D21" s="6">
        <v>214</v>
      </c>
      <c r="E21" s="6">
        <v>17384292</v>
      </c>
      <c r="F21" s="6">
        <v>127</v>
      </c>
      <c r="G21" s="6">
        <v>3267871</v>
      </c>
    </row>
    <row r="22" spans="1:7" ht="24" customHeight="1">
      <c r="A22" s="13" t="s">
        <v>25</v>
      </c>
      <c r="B22" s="6">
        <f t="shared" si="1"/>
        <v>28</v>
      </c>
      <c r="C22" s="6">
        <f t="shared" si="2"/>
        <v>876723</v>
      </c>
      <c r="D22" s="6">
        <v>19</v>
      </c>
      <c r="E22" s="6">
        <v>537312</v>
      </c>
      <c r="F22" s="6">
        <v>9</v>
      </c>
      <c r="G22" s="6">
        <v>339411</v>
      </c>
    </row>
    <row r="23" spans="1:7" ht="24" customHeight="1">
      <c r="A23" s="13" t="s">
        <v>26</v>
      </c>
      <c r="B23" s="6">
        <f t="shared" si="1"/>
        <v>237</v>
      </c>
      <c r="C23" s="6">
        <f t="shared" si="2"/>
        <v>11279388</v>
      </c>
      <c r="D23" s="6">
        <v>191</v>
      </c>
      <c r="E23" s="6">
        <v>9641854</v>
      </c>
      <c r="F23" s="6">
        <v>46</v>
      </c>
      <c r="G23" s="6">
        <v>1637534</v>
      </c>
    </row>
    <row r="24" spans="1:7" ht="24" customHeight="1">
      <c r="A24" s="13" t="s">
        <v>27</v>
      </c>
      <c r="B24" s="6">
        <f t="shared" si="1"/>
        <v>620</v>
      </c>
      <c r="C24" s="6">
        <f t="shared" si="2"/>
        <v>24229476</v>
      </c>
      <c r="D24" s="6">
        <v>374</v>
      </c>
      <c r="E24" s="6">
        <v>17089842</v>
      </c>
      <c r="F24" s="6">
        <v>246</v>
      </c>
      <c r="G24" s="6">
        <v>7139634</v>
      </c>
    </row>
    <row r="25" spans="1:7" ht="24" customHeight="1">
      <c r="A25" s="13" t="s">
        <v>28</v>
      </c>
      <c r="B25" s="6">
        <f t="shared" si="1"/>
        <v>436</v>
      </c>
      <c r="C25" s="6">
        <f t="shared" si="2"/>
        <v>18032306</v>
      </c>
      <c r="D25" s="6">
        <v>267</v>
      </c>
      <c r="E25" s="6">
        <v>12180933</v>
      </c>
      <c r="F25" s="6">
        <v>169</v>
      </c>
      <c r="G25" s="6">
        <v>5851373</v>
      </c>
    </row>
    <row r="26" spans="1:7" ht="24" customHeight="1">
      <c r="A26" s="13" t="s">
        <v>29</v>
      </c>
      <c r="B26" s="6">
        <f t="shared" si="1"/>
        <v>19</v>
      </c>
      <c r="C26" s="6">
        <f t="shared" si="2"/>
        <v>772246</v>
      </c>
      <c r="D26" s="6">
        <v>15</v>
      </c>
      <c r="E26" s="6">
        <v>636895</v>
      </c>
      <c r="F26" s="6">
        <v>4</v>
      </c>
      <c r="G26" s="6">
        <v>135351</v>
      </c>
    </row>
    <row r="27" spans="1:7" ht="24" customHeight="1">
      <c r="A27" s="13" t="s">
        <v>30</v>
      </c>
      <c r="B27" s="6">
        <f t="shared" si="1"/>
        <v>10</v>
      </c>
      <c r="C27" s="6">
        <f t="shared" si="2"/>
        <v>594512</v>
      </c>
      <c r="D27" s="6">
        <v>9</v>
      </c>
      <c r="E27" s="6">
        <v>592107</v>
      </c>
      <c r="F27" s="6">
        <v>1</v>
      </c>
      <c r="G27" s="6">
        <v>2405</v>
      </c>
    </row>
    <row r="28" spans="1:7" ht="33">
      <c r="A28" s="14" t="s">
        <v>31</v>
      </c>
      <c r="B28" s="6">
        <f t="shared" si="1"/>
        <v>23</v>
      </c>
      <c r="C28" s="6">
        <f t="shared" si="2"/>
        <v>996046</v>
      </c>
      <c r="D28" s="6">
        <v>17</v>
      </c>
      <c r="E28" s="6">
        <v>837628</v>
      </c>
      <c r="F28" s="6">
        <v>6</v>
      </c>
      <c r="G28" s="6">
        <v>158418</v>
      </c>
    </row>
    <row r="29" spans="1:7" ht="66" customHeight="1">
      <c r="A29" s="17" t="s">
        <v>33</v>
      </c>
      <c r="B29" s="18"/>
      <c r="C29" s="18"/>
      <c r="D29" s="18"/>
      <c r="E29" s="18"/>
      <c r="F29" s="18"/>
      <c r="G29" s="18"/>
    </row>
  </sheetData>
  <mergeCells count="6">
    <mergeCell ref="A1:G1"/>
    <mergeCell ref="F3:G3"/>
    <mergeCell ref="A29:G29"/>
    <mergeCell ref="B3:C3"/>
    <mergeCell ref="D3:E3"/>
    <mergeCell ref="A3:A4"/>
  </mergeCells>
  <phoneticPr fontId="7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2026-02-13T07:15:13Z</dcterms:modified>
</cp:coreProperties>
</file>