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82ED292-0A7C-4093-9269-1243E0EA22AA}" xr6:coauthVersionLast="47" xr6:coauthVersionMax="47" xr10:uidLastSave="{00000000-0000-0000-0000-000000000000}"/>
  <bookViews>
    <workbookView xWindow="2295" yWindow="229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21" l="1"/>
  <c r="G5" i="21"/>
  <c r="E5" i="21"/>
  <c r="D5" i="21"/>
  <c r="C5" i="21" l="1"/>
  <c r="B5" i="21"/>
  <c r="C28" i="21" l="1"/>
  <c r="B28" i="21"/>
  <c r="C27" i="2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E5" i="20"/>
  <c r="C5" i="20"/>
  <c r="D5" i="20"/>
  <c r="B5" i="20"/>
  <c r="C28" i="20"/>
  <c r="B28" i="20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</calcChain>
</file>

<file path=xl/sharedStrings.xml><?xml version="1.0" encoding="utf-8"?>
<sst xmlns="http://schemas.openxmlformats.org/spreadsheetml/2006/main" count="76" uniqueCount="35">
  <si>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</si>
  <si>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</si>
  <si>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</si>
  <si>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</si>
  <si>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</si>
  <si>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</si>
  <si>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</si>
  <si>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預防職業病健檢給付件數及金額－按性別及縣市分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</si>
  <si>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</si>
  <si>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</si>
  <si>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</si>
  <si>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</si>
  <si>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</si>
  <si>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</si>
  <si>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</si>
  <si>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</si>
  <si>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</si>
  <si>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</si>
  <si>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</si>
  <si>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</si>
  <si>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</si>
  <si>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</si>
  <si>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</si>
  <si>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</si>
  <si>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</si>
  <si>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</si>
  <si>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</si>
  <si>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</si>
  <si>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</si>
  <si>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</si>
  <si>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</si>
  <si>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</si>
  <si>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</si>
  <si>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預防職業病健檢之健康追蹤檢查部分案件無細項分類，故細項加總容與總計不合。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</si>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</sst>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1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7" fillId="0" borderId="7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2F1D6-197A-4F51-BEAB-1A9AAF4E6E57}">
  <dimension ref="A1:H29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4.6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7</v>
      </c>
      <c r="B1" s="22"/>
      <c r="C1" s="22"/>
      <c r="D1" s="22"/>
      <c r="E1" s="22"/>
      <c r="F1" s="22"/>
      <c r="G1" s="22"/>
    </row>
    <row r="2" spans="1:8" ht="18" customHeight="1">
      <c r="B2" s="29" t="s">
        <v>34</v>
      </c>
      <c r="C2" s="30"/>
      <c r="D2" s="30"/>
      <c r="E2" s="30"/>
      <c r="F2" s="30"/>
      <c r="G2" s="3" t="s">
        <v>1</v>
      </c>
      <c r="H2" s="3"/>
    </row>
    <row r="3" spans="1:8" s="7" customFormat="1" ht="25.5" customHeight="1">
      <c r="A3" s="23" t="s">
        <v>2</v>
      </c>
      <c r="B3" s="25" t="s">
        <v>32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>
      <c r="A4" s="24"/>
      <c r="B4" s="17" t="s">
        <v>5</v>
      </c>
      <c r="C4" s="17" t="s">
        <v>6</v>
      </c>
      <c r="D4" s="17" t="s">
        <v>5</v>
      </c>
      <c r="E4" s="17" t="s">
        <v>6</v>
      </c>
      <c r="F4" s="17" t="s">
        <v>5</v>
      </c>
      <c r="G4" s="9" t="s">
        <v>6</v>
      </c>
    </row>
    <row r="5" spans="1:8" ht="24" customHeight="1">
      <c r="A5" s="13" t="s">
        <v>8</v>
      </c>
      <c r="B5" s="5">
        <f>SUM(B6:B28)+(68)</f>
        <v>256629</v>
      </c>
      <c r="C5" s="5">
        <f>SUM(C6:C28)+(68923)</f>
        <v>259539322</v>
      </c>
      <c r="D5" s="5">
        <f>SUM(D6:D28)+(46)</f>
        <v>184885</v>
      </c>
      <c r="E5" s="5">
        <f>SUM(E6:E28)+(45636)</f>
        <v>186271967</v>
      </c>
      <c r="F5" s="5">
        <f>SUM(F6:F28)+22</f>
        <v>71744</v>
      </c>
      <c r="G5" s="5">
        <f>SUM(G6:G28)+23287</f>
        <v>73267355</v>
      </c>
    </row>
    <row r="6" spans="1:8" ht="24" customHeight="1">
      <c r="A6" s="14" t="s">
        <v>9</v>
      </c>
      <c r="B6" s="5">
        <f t="shared" ref="B6:C28" si="0">D6+F6</f>
        <v>17896</v>
      </c>
      <c r="C6" s="5">
        <f t="shared" si="0"/>
        <v>16999789</v>
      </c>
      <c r="D6" s="5">
        <v>10841</v>
      </c>
      <c r="E6" s="5">
        <v>10238105</v>
      </c>
      <c r="F6" s="5">
        <v>7055</v>
      </c>
      <c r="G6" s="5">
        <v>6761684</v>
      </c>
    </row>
    <row r="7" spans="1:8" ht="24" customHeight="1">
      <c r="A7" s="14" t="s">
        <v>10</v>
      </c>
      <c r="B7" s="5">
        <f t="shared" si="0"/>
        <v>21285</v>
      </c>
      <c r="C7" s="5">
        <f t="shared" si="0"/>
        <v>20986220</v>
      </c>
      <c r="D7" s="5">
        <v>14260</v>
      </c>
      <c r="E7" s="5">
        <v>13771561</v>
      </c>
      <c r="F7" s="5">
        <v>7025</v>
      </c>
      <c r="G7" s="5">
        <v>7214659</v>
      </c>
    </row>
    <row r="8" spans="1:8" ht="24" customHeight="1">
      <c r="A8" s="14" t="s">
        <v>11</v>
      </c>
      <c r="B8" s="5">
        <f t="shared" si="0"/>
        <v>40090</v>
      </c>
      <c r="C8" s="5">
        <f t="shared" si="0"/>
        <v>42850891</v>
      </c>
      <c r="D8" s="5">
        <v>28649</v>
      </c>
      <c r="E8" s="5">
        <v>30169914</v>
      </c>
      <c r="F8" s="5">
        <v>11441</v>
      </c>
      <c r="G8" s="5">
        <v>12680977</v>
      </c>
    </row>
    <row r="9" spans="1:8" ht="24" customHeight="1">
      <c r="A9" s="14" t="s">
        <v>12</v>
      </c>
      <c r="B9" s="5">
        <f t="shared" si="0"/>
        <v>26466</v>
      </c>
      <c r="C9" s="5">
        <f t="shared" si="0"/>
        <v>25498482</v>
      </c>
      <c r="D9" s="5">
        <v>20555</v>
      </c>
      <c r="E9" s="5">
        <v>19807636</v>
      </c>
      <c r="F9" s="5">
        <v>5911</v>
      </c>
      <c r="G9" s="5">
        <v>5690846</v>
      </c>
    </row>
    <row r="10" spans="1:8" ht="24" customHeight="1">
      <c r="A10" s="14" t="s">
        <v>13</v>
      </c>
      <c r="B10" s="5">
        <f t="shared" si="0"/>
        <v>35242</v>
      </c>
      <c r="C10" s="5">
        <f t="shared" si="0"/>
        <v>34780181</v>
      </c>
      <c r="D10" s="5">
        <v>24121</v>
      </c>
      <c r="E10" s="5">
        <v>24255440</v>
      </c>
      <c r="F10" s="5">
        <v>11121</v>
      </c>
      <c r="G10" s="5">
        <v>10524741</v>
      </c>
    </row>
    <row r="11" spans="1:8" ht="24" customHeight="1">
      <c r="A11" s="14" t="s">
        <v>14</v>
      </c>
      <c r="B11" s="5">
        <f t="shared" si="0"/>
        <v>46242</v>
      </c>
      <c r="C11" s="5">
        <f t="shared" si="0"/>
        <v>45551574</v>
      </c>
      <c r="D11" s="5">
        <v>34652</v>
      </c>
      <c r="E11" s="5">
        <v>33509704</v>
      </c>
      <c r="F11" s="5">
        <v>11590</v>
      </c>
      <c r="G11" s="5">
        <v>12041870</v>
      </c>
    </row>
    <row r="12" spans="1:8" ht="24" customHeight="1">
      <c r="A12" s="15" t="s">
        <v>15</v>
      </c>
      <c r="B12" s="6">
        <f t="shared" si="0"/>
        <v>3296</v>
      </c>
      <c r="C12" s="6">
        <f t="shared" si="0"/>
        <v>3406246</v>
      </c>
      <c r="D12" s="6">
        <v>2307</v>
      </c>
      <c r="E12" s="6">
        <v>2332407</v>
      </c>
      <c r="F12" s="6">
        <v>989</v>
      </c>
      <c r="G12" s="6">
        <v>1073839</v>
      </c>
    </row>
    <row r="13" spans="1:8" ht="24" customHeight="1">
      <c r="A13" s="15" t="s">
        <v>16</v>
      </c>
      <c r="B13" s="6">
        <f t="shared" si="0"/>
        <v>9388</v>
      </c>
      <c r="C13" s="6">
        <f t="shared" si="0"/>
        <v>9872062</v>
      </c>
      <c r="D13" s="6">
        <v>6764</v>
      </c>
      <c r="E13" s="6">
        <v>7067733</v>
      </c>
      <c r="F13" s="6">
        <v>2624</v>
      </c>
      <c r="G13" s="6">
        <v>2804329</v>
      </c>
    </row>
    <row r="14" spans="1:8" ht="24" customHeight="1">
      <c r="A14" s="15" t="s">
        <v>17</v>
      </c>
      <c r="B14" s="6">
        <f t="shared" si="0"/>
        <v>5851</v>
      </c>
      <c r="C14" s="6">
        <f t="shared" si="0"/>
        <v>6169616</v>
      </c>
      <c r="D14" s="6">
        <v>4370</v>
      </c>
      <c r="E14" s="6">
        <v>4596005</v>
      </c>
      <c r="F14" s="6">
        <v>1481</v>
      </c>
      <c r="G14" s="6">
        <v>1573611</v>
      </c>
    </row>
    <row r="15" spans="1:8" ht="24" customHeight="1">
      <c r="A15" s="15" t="s">
        <v>18</v>
      </c>
      <c r="B15" s="6">
        <f t="shared" si="0"/>
        <v>12139</v>
      </c>
      <c r="C15" s="6">
        <f t="shared" si="0"/>
        <v>10695487</v>
      </c>
      <c r="D15" s="6">
        <v>8768</v>
      </c>
      <c r="E15" s="6">
        <v>7762281</v>
      </c>
      <c r="F15" s="6">
        <v>3371</v>
      </c>
      <c r="G15" s="6">
        <v>2933206</v>
      </c>
    </row>
    <row r="16" spans="1:8" ht="24" customHeight="1">
      <c r="A16" s="15" t="s">
        <v>19</v>
      </c>
      <c r="B16" s="6">
        <f t="shared" si="0"/>
        <v>2690</v>
      </c>
      <c r="C16" s="6">
        <f t="shared" si="0"/>
        <v>2523445</v>
      </c>
      <c r="D16" s="6">
        <v>1880</v>
      </c>
      <c r="E16" s="6">
        <v>1711615</v>
      </c>
      <c r="F16" s="6">
        <v>810</v>
      </c>
      <c r="G16" s="6">
        <v>811830</v>
      </c>
    </row>
    <row r="17" spans="1:7" ht="24" customHeight="1">
      <c r="A17" s="15" t="s">
        <v>20</v>
      </c>
      <c r="B17" s="6">
        <f t="shared" si="0"/>
        <v>10393</v>
      </c>
      <c r="C17" s="6">
        <f t="shared" si="0"/>
        <v>9767342</v>
      </c>
      <c r="D17" s="6">
        <v>8659</v>
      </c>
      <c r="E17" s="6">
        <v>8196708</v>
      </c>
      <c r="F17" s="6">
        <v>1734</v>
      </c>
      <c r="G17" s="6">
        <v>1570634</v>
      </c>
    </row>
    <row r="18" spans="1:7" ht="24" customHeight="1">
      <c r="A18" s="15" t="s">
        <v>21</v>
      </c>
      <c r="B18" s="6">
        <f t="shared" si="0"/>
        <v>5160</v>
      </c>
      <c r="C18" s="6">
        <f t="shared" si="0"/>
        <v>4333879</v>
      </c>
      <c r="D18" s="6">
        <v>3735</v>
      </c>
      <c r="E18" s="6">
        <v>3145884</v>
      </c>
      <c r="F18" s="6">
        <v>1425</v>
      </c>
      <c r="G18" s="6">
        <v>1187995</v>
      </c>
    </row>
    <row r="19" spans="1:7" ht="24" customHeight="1">
      <c r="A19" s="15" t="s">
        <v>22</v>
      </c>
      <c r="B19" s="6">
        <f t="shared" si="0"/>
        <v>3069</v>
      </c>
      <c r="C19" s="6">
        <f t="shared" si="0"/>
        <v>3184109</v>
      </c>
      <c r="D19" s="6">
        <v>2052</v>
      </c>
      <c r="E19" s="6">
        <v>2061872</v>
      </c>
      <c r="F19" s="6">
        <v>1017</v>
      </c>
      <c r="G19" s="6">
        <v>1122237</v>
      </c>
    </row>
    <row r="20" spans="1:7" ht="24" customHeight="1">
      <c r="A20" s="15" t="s">
        <v>23</v>
      </c>
      <c r="B20" s="6">
        <f t="shared" si="0"/>
        <v>127</v>
      </c>
      <c r="C20" s="6">
        <f t="shared" si="0"/>
        <v>144677</v>
      </c>
      <c r="D20" s="6">
        <v>63</v>
      </c>
      <c r="E20" s="6">
        <v>77608</v>
      </c>
      <c r="F20" s="6">
        <v>64</v>
      </c>
      <c r="G20" s="6">
        <v>67069</v>
      </c>
    </row>
    <row r="21" spans="1:7" ht="24" customHeight="1">
      <c r="A21" s="15" t="s">
        <v>24</v>
      </c>
      <c r="B21" s="6">
        <f t="shared" si="0"/>
        <v>904</v>
      </c>
      <c r="C21" s="6">
        <f t="shared" si="0"/>
        <v>922319</v>
      </c>
      <c r="D21" s="6">
        <v>676</v>
      </c>
      <c r="E21" s="6">
        <v>668836</v>
      </c>
      <c r="F21" s="6">
        <v>228</v>
      </c>
      <c r="G21" s="6">
        <v>253483</v>
      </c>
    </row>
    <row r="22" spans="1:7" ht="24" customHeight="1">
      <c r="A22" s="15" t="s">
        <v>25</v>
      </c>
      <c r="B22" s="6">
        <f t="shared" si="0"/>
        <v>172</v>
      </c>
      <c r="C22" s="6">
        <f t="shared" si="0"/>
        <v>222222</v>
      </c>
      <c r="D22" s="6">
        <v>113</v>
      </c>
      <c r="E22" s="6">
        <v>142823</v>
      </c>
      <c r="F22" s="6">
        <v>59</v>
      </c>
      <c r="G22" s="6">
        <v>79399</v>
      </c>
    </row>
    <row r="23" spans="1:7" ht="24" customHeight="1">
      <c r="A23" s="15" t="s">
        <v>26</v>
      </c>
      <c r="B23" s="6">
        <f t="shared" si="0"/>
        <v>560</v>
      </c>
      <c r="C23" s="6">
        <f t="shared" si="0"/>
        <v>663595</v>
      </c>
      <c r="D23" s="6">
        <v>273</v>
      </c>
      <c r="E23" s="6">
        <v>339323</v>
      </c>
      <c r="F23" s="6">
        <v>287</v>
      </c>
      <c r="G23" s="6">
        <v>324272</v>
      </c>
    </row>
    <row r="24" spans="1:7" ht="24" customHeight="1">
      <c r="A24" s="15" t="s">
        <v>27</v>
      </c>
      <c r="B24" s="6">
        <f t="shared" si="0"/>
        <v>14274</v>
      </c>
      <c r="C24" s="6">
        <f t="shared" si="0"/>
        <v>19584502</v>
      </c>
      <c r="D24" s="6">
        <v>11404</v>
      </c>
      <c r="E24" s="6">
        <v>15704277</v>
      </c>
      <c r="F24" s="6">
        <v>2870</v>
      </c>
      <c r="G24" s="6">
        <v>3880225</v>
      </c>
    </row>
    <row r="25" spans="1:7" ht="24" customHeight="1">
      <c r="A25" s="15" t="s">
        <v>28</v>
      </c>
      <c r="B25" s="6">
        <f t="shared" si="0"/>
        <v>1027</v>
      </c>
      <c r="C25" s="6">
        <f t="shared" si="0"/>
        <v>1095302</v>
      </c>
      <c r="D25" s="6">
        <v>476</v>
      </c>
      <c r="E25" s="6">
        <v>508301</v>
      </c>
      <c r="F25" s="6">
        <v>551</v>
      </c>
      <c r="G25" s="6">
        <v>587001</v>
      </c>
    </row>
    <row r="26" spans="1:7" ht="24" customHeight="1">
      <c r="A26" s="15" t="s">
        <v>29</v>
      </c>
      <c r="B26" s="6">
        <f t="shared" si="0"/>
        <v>290</v>
      </c>
      <c r="C26" s="6">
        <f t="shared" si="0"/>
        <v>218459</v>
      </c>
      <c r="D26" s="6">
        <v>221</v>
      </c>
      <c r="E26" s="6">
        <v>158298</v>
      </c>
      <c r="F26" s="6">
        <v>69</v>
      </c>
      <c r="G26" s="6">
        <v>60161</v>
      </c>
    </row>
    <row r="27" spans="1:7" ht="24" customHeight="1">
      <c r="A27" s="15" t="s">
        <v>30</v>
      </c>
      <c r="B27" s="6">
        <f t="shared" si="0"/>
        <v>0</v>
      </c>
      <c r="C27" s="6">
        <f t="shared" si="0"/>
        <v>0</v>
      </c>
      <c r="D27" s="6">
        <v>0</v>
      </c>
      <c r="E27" s="6">
        <v>0</v>
      </c>
      <c r="F27" s="6">
        <v>0</v>
      </c>
      <c r="G27" s="6">
        <v>0</v>
      </c>
    </row>
    <row r="28" spans="1:7" ht="33">
      <c r="A28" s="16" t="s">
        <v>31</v>
      </c>
      <c r="B28" s="6">
        <f t="shared" si="0"/>
        <v>0</v>
      </c>
      <c r="C28" s="6">
        <f t="shared" si="0"/>
        <v>0</v>
      </c>
      <c r="D28" s="6">
        <v>0</v>
      </c>
      <c r="E28" s="6">
        <v>0</v>
      </c>
      <c r="F28" s="6">
        <v>0</v>
      </c>
      <c r="G28" s="6">
        <v>0</v>
      </c>
    </row>
    <row r="29" spans="1:7" s="12" customFormat="1" ht="66" customHeight="1">
      <c r="A29" s="19" t="s">
        <v>33</v>
      </c>
      <c r="B29" s="20"/>
      <c r="C29" s="20"/>
      <c r="D29" s="20"/>
      <c r="E29" s="20"/>
      <c r="F29" s="20"/>
      <c r="G29" s="20"/>
    </row>
  </sheetData>
  <mergeCells count="7">
    <mergeCell ref="A29:G29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4.6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7</v>
      </c>
      <c r="B1" s="22"/>
      <c r="C1" s="22"/>
      <c r="D1" s="22"/>
      <c r="E1" s="22"/>
      <c r="F1" s="22"/>
      <c r="G1" s="22"/>
    </row>
    <row r="2" spans="1:8" ht="18" customHeight="1">
      <c r="C2" s="4"/>
      <c r="D2" s="18" t="s">
        <v>0</v>
      </c>
      <c r="G2" s="3" t="s">
        <v>1</v>
      </c>
      <c r="H2" s="3"/>
    </row>
    <row r="3" spans="1:8" s="7" customFormat="1" ht="25.5" customHeight="1">
      <c r="A3" s="23" t="s">
        <v>2</v>
      </c>
      <c r="B3" s="25" t="s">
        <v>32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>
      <c r="A4" s="24"/>
      <c r="B4" s="8" t="s">
        <v>5</v>
      </c>
      <c r="C4" s="8" t="s">
        <v>6</v>
      </c>
      <c r="D4" s="8" t="s">
        <v>5</v>
      </c>
      <c r="E4" s="8" t="s">
        <v>6</v>
      </c>
      <c r="F4" s="11" t="s">
        <v>5</v>
      </c>
      <c r="G4" s="9" t="s">
        <v>6</v>
      </c>
    </row>
    <row r="5" spans="1:8" ht="24" customHeight="1">
      <c r="A5" s="13" t="s">
        <v>8</v>
      </c>
      <c r="B5" s="5">
        <f>SUM(B6:B28)+(3)</f>
        <v>262915</v>
      </c>
      <c r="C5" s="5">
        <f>SUM(C6:C28)+(2518)</f>
        <v>265884910</v>
      </c>
      <c r="D5" s="5">
        <f>SUM(D6:D28)+(3)</f>
        <v>190188</v>
      </c>
      <c r="E5" s="5">
        <f>SUM(E6:E28)+(2518)</f>
        <v>191823424</v>
      </c>
      <c r="F5" s="5">
        <f>SUM(F6:F28)</f>
        <v>72727</v>
      </c>
      <c r="G5" s="5">
        <f>SUM(G6:G28)</f>
        <v>74061486</v>
      </c>
    </row>
    <row r="6" spans="1:8" ht="24" customHeight="1">
      <c r="A6" s="14" t="s">
        <v>9</v>
      </c>
      <c r="B6" s="5">
        <f t="shared" ref="B6:C28" si="0">D6+F6</f>
        <v>18527</v>
      </c>
      <c r="C6" s="5">
        <f t="shared" si="0"/>
        <v>17606248</v>
      </c>
      <c r="D6" s="5">
        <v>11063</v>
      </c>
      <c r="E6" s="5">
        <v>10529139</v>
      </c>
      <c r="F6" s="5">
        <v>7464</v>
      </c>
      <c r="G6" s="5">
        <v>7077109</v>
      </c>
    </row>
    <row r="7" spans="1:8" ht="24" customHeight="1">
      <c r="A7" s="14" t="s">
        <v>10</v>
      </c>
      <c r="B7" s="5">
        <f t="shared" si="0"/>
        <v>21709</v>
      </c>
      <c r="C7" s="5">
        <f t="shared" si="0"/>
        <v>21023398</v>
      </c>
      <c r="D7" s="5">
        <v>15042</v>
      </c>
      <c r="E7" s="5">
        <v>14295430</v>
      </c>
      <c r="F7" s="5">
        <v>6667</v>
      </c>
      <c r="G7" s="5">
        <v>6727968</v>
      </c>
    </row>
    <row r="8" spans="1:8" ht="24" customHeight="1">
      <c r="A8" s="14" t="s">
        <v>11</v>
      </c>
      <c r="B8" s="5">
        <f t="shared" si="0"/>
        <v>39310</v>
      </c>
      <c r="C8" s="5">
        <f t="shared" si="0"/>
        <v>41890078</v>
      </c>
      <c r="D8" s="5">
        <v>28537</v>
      </c>
      <c r="E8" s="5">
        <v>29910460</v>
      </c>
      <c r="F8" s="5">
        <v>10773</v>
      </c>
      <c r="G8" s="5">
        <v>11979618</v>
      </c>
    </row>
    <row r="9" spans="1:8" ht="24" customHeight="1">
      <c r="A9" s="14" t="s">
        <v>12</v>
      </c>
      <c r="B9" s="5">
        <f t="shared" si="0"/>
        <v>27682</v>
      </c>
      <c r="C9" s="5">
        <f t="shared" si="0"/>
        <v>26425764</v>
      </c>
      <c r="D9" s="5">
        <v>21577</v>
      </c>
      <c r="E9" s="5">
        <v>20685924</v>
      </c>
      <c r="F9" s="5">
        <v>6105</v>
      </c>
      <c r="G9" s="5">
        <v>5739840</v>
      </c>
    </row>
    <row r="10" spans="1:8" ht="24" customHeight="1">
      <c r="A10" s="14" t="s">
        <v>13</v>
      </c>
      <c r="B10" s="5">
        <f t="shared" si="0"/>
        <v>36329</v>
      </c>
      <c r="C10" s="5">
        <f t="shared" si="0"/>
        <v>36293535</v>
      </c>
      <c r="D10" s="5">
        <v>24987</v>
      </c>
      <c r="E10" s="5">
        <v>25279788</v>
      </c>
      <c r="F10" s="5">
        <v>11342</v>
      </c>
      <c r="G10" s="5">
        <v>11013747</v>
      </c>
    </row>
    <row r="11" spans="1:8" ht="24" customHeight="1">
      <c r="A11" s="14" t="s">
        <v>14</v>
      </c>
      <c r="B11" s="5">
        <f t="shared" si="0"/>
        <v>50568</v>
      </c>
      <c r="C11" s="5">
        <f t="shared" si="0"/>
        <v>51221959</v>
      </c>
      <c r="D11" s="5">
        <v>37442</v>
      </c>
      <c r="E11" s="5">
        <v>37434857</v>
      </c>
      <c r="F11" s="5">
        <v>13126</v>
      </c>
      <c r="G11" s="5">
        <v>13787102</v>
      </c>
    </row>
    <row r="12" spans="1:8" ht="24" customHeight="1">
      <c r="A12" s="15" t="s">
        <v>15</v>
      </c>
      <c r="B12" s="6">
        <f t="shared" si="0"/>
        <v>2737</v>
      </c>
      <c r="C12" s="6">
        <f t="shared" si="0"/>
        <v>2854507</v>
      </c>
      <c r="D12" s="6">
        <v>1893</v>
      </c>
      <c r="E12" s="6">
        <v>1925458</v>
      </c>
      <c r="F12" s="6">
        <v>844</v>
      </c>
      <c r="G12" s="6">
        <v>929049</v>
      </c>
    </row>
    <row r="13" spans="1:8" ht="24" customHeight="1">
      <c r="A13" s="15" t="s">
        <v>16</v>
      </c>
      <c r="B13" s="6">
        <f t="shared" si="0"/>
        <v>9242</v>
      </c>
      <c r="C13" s="6">
        <f t="shared" si="0"/>
        <v>9566673</v>
      </c>
      <c r="D13" s="6">
        <v>6773</v>
      </c>
      <c r="E13" s="6">
        <v>6924974</v>
      </c>
      <c r="F13" s="6">
        <v>2469</v>
      </c>
      <c r="G13" s="6">
        <v>2641699</v>
      </c>
    </row>
    <row r="14" spans="1:8" ht="24" customHeight="1">
      <c r="A14" s="15" t="s">
        <v>17</v>
      </c>
      <c r="B14" s="6">
        <f t="shared" si="0"/>
        <v>5899</v>
      </c>
      <c r="C14" s="6">
        <f t="shared" si="0"/>
        <v>6027617</v>
      </c>
      <c r="D14" s="6">
        <v>4545</v>
      </c>
      <c r="E14" s="6">
        <v>4642804</v>
      </c>
      <c r="F14" s="6">
        <v>1354</v>
      </c>
      <c r="G14" s="6">
        <v>1384813</v>
      </c>
    </row>
    <row r="15" spans="1:8" ht="24" customHeight="1">
      <c r="A15" s="15" t="s">
        <v>18</v>
      </c>
      <c r="B15" s="6">
        <f t="shared" si="0"/>
        <v>12362</v>
      </c>
      <c r="C15" s="6">
        <f t="shared" si="0"/>
        <v>10975575</v>
      </c>
      <c r="D15" s="6">
        <v>9066</v>
      </c>
      <c r="E15" s="6">
        <v>8085119</v>
      </c>
      <c r="F15" s="6">
        <v>3296</v>
      </c>
      <c r="G15" s="6">
        <v>2890456</v>
      </c>
    </row>
    <row r="16" spans="1:8" ht="24" customHeight="1">
      <c r="A16" s="15" t="s">
        <v>19</v>
      </c>
      <c r="B16" s="6">
        <f t="shared" si="0"/>
        <v>2703</v>
      </c>
      <c r="C16" s="6">
        <f t="shared" si="0"/>
        <v>2588597</v>
      </c>
      <c r="D16" s="6">
        <v>1890</v>
      </c>
      <c r="E16" s="6">
        <v>1733390</v>
      </c>
      <c r="F16" s="6">
        <v>813</v>
      </c>
      <c r="G16" s="6">
        <v>855207</v>
      </c>
    </row>
    <row r="17" spans="1:7" ht="24" customHeight="1">
      <c r="A17" s="15" t="s">
        <v>20</v>
      </c>
      <c r="B17" s="6">
        <f t="shared" si="0"/>
        <v>11028</v>
      </c>
      <c r="C17" s="6">
        <f t="shared" si="0"/>
        <v>10460723</v>
      </c>
      <c r="D17" s="6">
        <v>9052</v>
      </c>
      <c r="E17" s="6">
        <v>8676715</v>
      </c>
      <c r="F17" s="6">
        <v>1976</v>
      </c>
      <c r="G17" s="6">
        <v>1784008</v>
      </c>
    </row>
    <row r="18" spans="1:7" ht="24" customHeight="1">
      <c r="A18" s="15" t="s">
        <v>21</v>
      </c>
      <c r="B18" s="6">
        <f t="shared" si="0"/>
        <v>5479</v>
      </c>
      <c r="C18" s="6">
        <f t="shared" si="0"/>
        <v>4669154</v>
      </c>
      <c r="D18" s="6">
        <v>4062</v>
      </c>
      <c r="E18" s="6">
        <v>3480202</v>
      </c>
      <c r="F18" s="6">
        <v>1417</v>
      </c>
      <c r="G18" s="6">
        <v>1188952</v>
      </c>
    </row>
    <row r="19" spans="1:7" ht="24" customHeight="1">
      <c r="A19" s="15" t="s">
        <v>22</v>
      </c>
      <c r="B19" s="6">
        <f t="shared" si="0"/>
        <v>3378</v>
      </c>
      <c r="C19" s="6">
        <f t="shared" si="0"/>
        <v>3515603</v>
      </c>
      <c r="D19" s="6">
        <v>2247</v>
      </c>
      <c r="E19" s="6">
        <v>2301707</v>
      </c>
      <c r="F19" s="6">
        <v>1131</v>
      </c>
      <c r="G19" s="6">
        <v>1213896</v>
      </c>
    </row>
    <row r="20" spans="1:7" ht="24" customHeight="1">
      <c r="A20" s="15" t="s">
        <v>23</v>
      </c>
      <c r="B20" s="6">
        <f t="shared" si="0"/>
        <v>149</v>
      </c>
      <c r="C20" s="6">
        <f t="shared" si="0"/>
        <v>192024</v>
      </c>
      <c r="D20" s="6">
        <v>102</v>
      </c>
      <c r="E20" s="6">
        <v>133072</v>
      </c>
      <c r="F20" s="6">
        <v>47</v>
      </c>
      <c r="G20" s="6">
        <v>58952</v>
      </c>
    </row>
    <row r="21" spans="1:7" ht="24" customHeight="1">
      <c r="A21" s="15" t="s">
        <v>24</v>
      </c>
      <c r="B21" s="6">
        <f t="shared" si="0"/>
        <v>843</v>
      </c>
      <c r="C21" s="6">
        <f t="shared" si="0"/>
        <v>879263</v>
      </c>
      <c r="D21" s="6">
        <v>640</v>
      </c>
      <c r="E21" s="6">
        <v>652475</v>
      </c>
      <c r="F21" s="6">
        <v>203</v>
      </c>
      <c r="G21" s="6">
        <v>226788</v>
      </c>
    </row>
    <row r="22" spans="1:7" ht="24" customHeight="1">
      <c r="A22" s="15" t="s">
        <v>25</v>
      </c>
      <c r="B22" s="6">
        <f t="shared" si="0"/>
        <v>152</v>
      </c>
      <c r="C22" s="6">
        <f t="shared" si="0"/>
        <v>203037</v>
      </c>
      <c r="D22" s="6">
        <v>102</v>
      </c>
      <c r="E22" s="6">
        <v>132282</v>
      </c>
      <c r="F22" s="6">
        <v>50</v>
      </c>
      <c r="G22" s="6">
        <v>70755</v>
      </c>
    </row>
    <row r="23" spans="1:7" ht="24" customHeight="1">
      <c r="A23" s="15" t="s">
        <v>26</v>
      </c>
      <c r="B23" s="6">
        <f t="shared" si="0"/>
        <v>582</v>
      </c>
      <c r="C23" s="6">
        <f t="shared" si="0"/>
        <v>658717</v>
      </c>
      <c r="D23" s="6">
        <v>341</v>
      </c>
      <c r="E23" s="6">
        <v>421681</v>
      </c>
      <c r="F23" s="6">
        <v>241</v>
      </c>
      <c r="G23" s="6">
        <v>237036</v>
      </c>
    </row>
    <row r="24" spans="1:7" ht="24" customHeight="1">
      <c r="A24" s="15" t="s">
        <v>27</v>
      </c>
      <c r="B24" s="6">
        <f t="shared" si="0"/>
        <v>13090</v>
      </c>
      <c r="C24" s="6">
        <f t="shared" si="0"/>
        <v>17697250</v>
      </c>
      <c r="D24" s="6">
        <v>10211</v>
      </c>
      <c r="E24" s="6">
        <v>13959620</v>
      </c>
      <c r="F24" s="6">
        <v>2879</v>
      </c>
      <c r="G24" s="6">
        <v>3737630</v>
      </c>
    </row>
    <row r="25" spans="1:7" ht="24" customHeight="1">
      <c r="A25" s="15" t="s">
        <v>28</v>
      </c>
      <c r="B25" s="6">
        <f t="shared" si="0"/>
        <v>1010</v>
      </c>
      <c r="C25" s="6">
        <f t="shared" si="0"/>
        <v>1014675</v>
      </c>
      <c r="D25" s="6">
        <v>513</v>
      </c>
      <c r="E25" s="6">
        <v>537383</v>
      </c>
      <c r="F25" s="6">
        <v>497</v>
      </c>
      <c r="G25" s="6">
        <v>477292</v>
      </c>
    </row>
    <row r="26" spans="1:7" ht="24" customHeight="1">
      <c r="A26" s="15" t="s">
        <v>29</v>
      </c>
      <c r="B26" s="6">
        <f t="shared" si="0"/>
        <v>133</v>
      </c>
      <c r="C26" s="6">
        <f t="shared" si="0"/>
        <v>117995</v>
      </c>
      <c r="D26" s="6">
        <v>100</v>
      </c>
      <c r="E26" s="6">
        <v>78426</v>
      </c>
      <c r="F26" s="6">
        <v>33</v>
      </c>
      <c r="G26" s="6">
        <v>39569</v>
      </c>
    </row>
    <row r="27" spans="1:7" ht="24" customHeight="1">
      <c r="A27" s="15" t="s">
        <v>30</v>
      </c>
      <c r="B27" s="6">
        <f t="shared" si="0"/>
        <v>0</v>
      </c>
      <c r="C27" s="6">
        <f t="shared" si="0"/>
        <v>0</v>
      </c>
      <c r="D27" s="6">
        <v>0</v>
      </c>
      <c r="E27" s="6">
        <v>0</v>
      </c>
      <c r="F27" s="6">
        <v>0</v>
      </c>
      <c r="G27" s="6">
        <v>0</v>
      </c>
    </row>
    <row r="28" spans="1:7" ht="33">
      <c r="A28" s="16" t="s">
        <v>31</v>
      </c>
      <c r="B28" s="6">
        <f t="shared" si="0"/>
        <v>0</v>
      </c>
      <c r="C28" s="6">
        <f t="shared" si="0"/>
        <v>0</v>
      </c>
      <c r="D28" s="6">
        <v>0</v>
      </c>
      <c r="E28" s="6">
        <v>0</v>
      </c>
      <c r="F28" s="6">
        <v>0</v>
      </c>
      <c r="G28" s="6">
        <v>0</v>
      </c>
    </row>
    <row r="29" spans="1:7" s="12" customFormat="1" ht="66" customHeight="1">
      <c r="A29" s="19" t="s">
        <v>33</v>
      </c>
      <c r="B29" s="20"/>
      <c r="C29" s="20"/>
      <c r="D29" s="20"/>
      <c r="E29" s="20"/>
      <c r="F29" s="20"/>
      <c r="G29" s="20"/>
    </row>
  </sheetData>
  <mergeCells count="6">
    <mergeCell ref="A29:G29"/>
    <mergeCell ref="A1:G1"/>
    <mergeCell ref="F3:G3"/>
    <mergeCell ref="B3:C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2026-02-13T07:22:26Z</dcterms:modified>
</cp:coreProperties>
</file>