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BC026074-B6C3-4975-8182-FCD17B962799}"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H10" i="19" s="1"/>
  <c r="F11" i="19"/>
  <c r="E11" i="19"/>
  <c r="E10" i="19" s="1"/>
  <c r="C11" i="19"/>
  <c r="C10" i="19" s="1"/>
  <c r="G5" i="19"/>
  <c r="F4" i="19"/>
  <c r="G18" i="16"/>
  <c r="F12" i="19" l="1"/>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6" i="10"/>
  <c r="E6" i="10"/>
  <c r="D6" i="10"/>
  <c r="G5" i="10"/>
  <c r="H12" i="10" l="1"/>
  <c r="B12" i="10"/>
  <c r="E22" i="2" l="1"/>
  <c r="F23" i="2"/>
  <c r="B28" i="2"/>
  <c r="C28" i="2"/>
  <c r="D28" i="2"/>
  <c r="E28" i="2"/>
  <c r="F28" i="2"/>
  <c r="G28" i="2"/>
  <c r="C12" i="2" l="1"/>
  <c r="G47" i="2" l="1"/>
  <c r="D47" i="2"/>
  <c r="F43" i="2"/>
  <c r="E42" i="2"/>
  <c r="G10" i="2"/>
  <c r="F10" i="2"/>
  <c r="E10" i="2"/>
  <c r="D10" i="2"/>
  <c r="C10" i="2"/>
  <c r="B10" i="2"/>
  <c r="F5" i="2"/>
  <c r="E4" i="2"/>
</calcChain>
</file>

<file path=xl/sharedStrings.xml><?xml version="1.0" encoding="utf-8"?>
<sst xmlns="http://schemas.openxmlformats.org/spreadsheetml/2006/main" count="315" uniqueCount="144">
  <si>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</si>
  <si>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</si>
  <si>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</si>
  <si>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</si>
  <si>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</si>
  <si>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</si>
  <si>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</si>
  <si>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</si>
  <si>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</si>
  <si>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</si>
  <si>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</si>
  <si>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</si>
  <si>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</si>
  <si>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</si>
  <si>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</si>
  <si>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</si>
  <si>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</si>
  <si>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</si>
  <si>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</si>
  <si>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</si>
  <si>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</si>
  <si>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</si>
  <si>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</si>
  <si>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</si>
  <si>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</si>
  <si>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</si>
  <si>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</si>
  <si>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</si>
  <si>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</si>
  <si>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</si>
  <si>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</si>
  <si>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</si>
  <si>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</si>
  <si>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</si>
  <si>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</si>
  <si>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</si>
  <si>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</si>
  <si>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</si>
  <si>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</si>
  <si>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</si>
  <si>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</si>
  <si>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</si>
  <si>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</si>
  <si>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</si>
  <si>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</si>
  <si>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</si>
  <si>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</si>
  <si>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</si>
  <si>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</si>
  <si>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</si>
  <si>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</si>
  <si>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</si>
  <si>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</si>
  <si>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</si>
  <si>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</si>
  <si>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</si>
  <si>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</si>
  <si>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</si>
  <si>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</si>
  <si>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</si>
  <si>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</si>
  <si>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</si>
  <si>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</si>
  <si>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</si>
  <si>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</si>
  <si>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</si>
  <si>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</si>
  <si>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t>1、2月數</t>
    <phoneticPr fontId="6" type="noConversion"/>
  </si>
  <si>
    <t>本年1至本月累計數</t>
    <phoneticPr fontId="6" type="noConversion"/>
  </si>
  <si>
    <t>1月</t>
    <phoneticPr fontId="6" type="noConversion"/>
  </si>
  <si>
    <t>2月</t>
    <phoneticPr fontId="6" type="noConversion"/>
  </si>
  <si>
    <t>2月數</t>
    <phoneticPr fontId="6" type="noConversion"/>
  </si>
  <si>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</si>
  <si>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</si>
  <si>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</si>
  <si>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</si>
  <si>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</si>
  <si>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</si>
  <si>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</si>
  <si>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</si>
  <si>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</si>
  <si>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</si>
  <si>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</si>
  <si>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</si>
  <si>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</si>
  <si>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</si>
  <si>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</si>
  <si>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</si>
  <si>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</si>
  <si>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</si>
  <si>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</si>
  <si>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</si>
  <si>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</si>
  <si>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</si>
  <si>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</si>
  <si>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</si>
  <si>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</si>
  <si>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</si>
  <si>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</si>
  <si>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</si>
  <si>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</si>
  <si>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</si>
  <si>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</si>
  <si>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</si>
  <si>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</si>
  <si>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</si>
  <si>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</si>
  <si>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</si>
  <si>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</si>
  <si>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</si>
  <si>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</si>
  <si>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</si>
  <si>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t>實計給付</t>
    <phoneticPr fontId="6" type="noConversion"/>
  </si>
  <si>
    <t>人數（人）</t>
    <phoneticPr fontId="6" type="noConversion"/>
  </si>
  <si>
    <t>註：老農津貼核發人數之累計數採本月數，金額之累計數採按月累加方式。</t>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</si>
  <si>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</si>
  <si>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</si>
  <si>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</si>
  <si>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</si>
  <si>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t>　　</t>
    </r>
    <r>
      <rPr>
        <sz val="12"/>
        <color rgb="FF000000"/>
        <rFont val="Times New Roman"/>
        <family val="1"/>
        <charset val="136"/>
      </rPr>
      <t xml:space="preserve">4. </t>
    </r>
    <r>
      <rPr>
        <sz val="12"/>
        <color rgb="FF000000"/>
        <rFont val="微軟正黑體"/>
        <family val="2"/>
        <charset val="136"/>
      </rPr>
      <t>①、④、⑥、⑦、⑧為保險給付支出，其中①、④、⑥之年金差額由中央主管機關負擔。</t>
    </r>
    <phoneticPr fontId="6" type="noConversion"/>
  </si>
  <si>
    <r>
      <t>　　</t>
    </r>
    <r>
      <rPr>
        <sz val="12"/>
        <color rgb="FF000000"/>
        <rFont val="Times New Roman"/>
        <family val="1"/>
        <charset val="136"/>
      </rPr>
      <t xml:space="preserve">5. </t>
    </r>
    <r>
      <rPr>
        <sz val="12"/>
        <color rgb="FF000000"/>
        <rFont val="微軟正黑體"/>
        <family val="2"/>
        <charset val="136"/>
      </rPr>
      <t>基本保證年金②、③、⑤由中央主管機關編列預算支應。</t>
    </r>
    <phoneticPr fontId="6" type="noConversion"/>
  </si>
  <si>
    <r>
      <rPr>
        <sz val="12"/>
        <rFont val="微軟正黑體"/>
        <family val="2"/>
        <charset val="136"/>
      </rPr>
      <t>　　</t>
    </r>
    <r>
      <rPr>
        <sz val="12"/>
        <rFont val="Times New Roman"/>
        <family val="1"/>
      </rPr>
      <t xml:space="preserve">7. </t>
    </r>
    <r>
      <rPr>
        <sz val="12"/>
        <rFont val="微軟正黑體"/>
        <family val="2"/>
        <charset val="136"/>
      </rPr>
      <t>一次給付件數及金額之累計數採按月累加方式；年金給付件數之累計數採本月數，年金給付金額及首發件數</t>
    </r>
    <phoneticPr fontId="6" type="noConversion"/>
  </si>
  <si>
    <t>被保險人負擔</t>
    <phoneticPr fontId="6" type="noConversion"/>
  </si>
  <si>
    <t>政府補助</t>
    <phoneticPr fontId="6" type="noConversion"/>
  </si>
  <si>
    <t>保險給付(註4)</t>
    <phoneticPr fontId="6" type="noConversion"/>
  </si>
  <si>
    <t>基本保證年金(註5)</t>
    <phoneticPr fontId="6" type="noConversion"/>
  </si>
  <si>
    <t>④身心障礙年金(註6)</t>
    <phoneticPr fontId="6" type="noConversion"/>
  </si>
  <si>
    <t>參
加
災
保</t>
    <phoneticPr fontId="6" type="noConversion"/>
  </si>
  <si>
    <t>未
參
加
災
保</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</si>
  <si>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6" type="noConversion"/>
  </si>
  <si>
    <t>【勞工職業災害保險及保護】</t>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</si>
  <si>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11.5%</t>
    </r>
    <r>
      <rPr>
        <sz val="12"/>
        <rFont val="微軟正黑體"/>
        <family val="2"/>
        <charset val="136"/>
      </rPr>
      <t>。</t>
    </r>
    <phoneticPr fontId="6" type="noConversion"/>
  </si>
  <si>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phoneticPr fontId="6" type="noConversion"/>
  </si>
  <si>
    <t>本人請領月退休金(註2)</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</si>
  <si>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21,103</t>
    </r>
    <r>
      <rPr>
        <sz val="12"/>
        <color rgb="FF000000"/>
        <rFont val="微軟正黑體"/>
        <family val="2"/>
        <charset val="136"/>
      </rPr>
      <t>元，保險費率</t>
    </r>
    <r>
      <rPr>
        <sz val="12"/>
        <color rgb="FF000000"/>
        <rFont val="Times New Roman"/>
        <family val="1"/>
        <charset val="136"/>
      </rPr>
      <t xml:space="preserve"> 10.5%</t>
    </r>
    <r>
      <rPr>
        <sz val="12"/>
        <color rgb="FF000000"/>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</si>
  <si>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1,917</t>
    </r>
    <r>
      <rPr>
        <sz val="12"/>
        <rFont val="微軟正黑體"/>
        <family val="2"/>
        <charset val="136"/>
      </rPr>
      <t>件，</t>
    </r>
    <r>
      <rPr>
        <sz val="12"/>
        <rFont val="Times New Roman"/>
        <family val="1"/>
      </rPr>
      <t>10,059,437</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20,371,147</t>
    </r>
    <r>
      <rPr>
        <sz val="12"/>
        <rFont val="微軟正黑體"/>
        <family val="2"/>
        <charset val="136"/>
      </rPr>
      <t>元；</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</si>
  <si>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618,879</t>
    </r>
    <r>
      <rPr>
        <sz val="12"/>
        <rFont val="微軟正黑體"/>
        <family val="2"/>
        <charset val="136"/>
      </rPr>
      <t>人。</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</si>
  <si>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0.21%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</si>
  <si>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</si>
  <si>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</si>
  <si>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2</t>
    </r>
    <r>
      <rPr>
        <sz val="12"/>
        <rFont val="微軟正黑體"/>
        <family val="2"/>
        <charset val="136"/>
      </rPr>
      <t>月累計件數，金額及首發件數</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</si>
  <si>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本月雇主提繳人數</t>
    </r>
    <r>
      <rPr>
        <sz val="12"/>
        <rFont val="Times New Roman"/>
        <family val="1"/>
      </rPr>
      <t xml:space="preserve"> 7,693,209</t>
    </r>
    <r>
      <rPr>
        <sz val="12"/>
        <rFont val="微軟正黑體"/>
        <family val="2"/>
        <charset val="136"/>
      </rPr>
      <t>人、雇主平均提繳率</t>
    </r>
    <r>
      <rPr>
        <sz val="12"/>
        <rFont val="Times New Roman"/>
        <family val="1"/>
      </rPr>
      <t xml:space="preserve"> 6.04 %</t>
    </r>
    <r>
      <rPr>
        <sz val="12"/>
        <rFont val="微軟正黑體"/>
        <family val="2"/>
        <charset val="136"/>
      </rPr>
      <t>；個人提繳人數</t>
    </r>
    <r>
      <rPr>
        <sz val="12"/>
        <rFont val="Times New Roman"/>
        <family val="1"/>
      </rPr>
      <t xml:space="preserve"> 1,411,429</t>
    </r>
    <r>
      <rPr>
        <sz val="12"/>
        <rFont val="微軟正黑體"/>
        <family val="2"/>
        <charset val="136"/>
      </rPr>
      <t>人、個人平均提繳率</t>
    </r>
    <r>
      <rPr>
        <sz val="12"/>
        <rFont val="Times New Roman"/>
        <family val="1"/>
      </rPr>
      <t xml:space="preserve"> 5.74 %</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</si>
  <si>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最低工資</t>
    </r>
    <r>
      <rPr>
        <sz val="12"/>
        <rFont val="Times New Roman"/>
        <family val="1"/>
      </rPr>
      <t>) 29,500</t>
    </r>
    <r>
      <rPr>
        <sz val="12"/>
        <rFont val="微軟正黑體"/>
        <family val="2"/>
        <charset val="136"/>
      </rPr>
      <t>元，本月平均提繳率</t>
    </r>
    <r>
      <rPr>
        <sz val="12"/>
        <rFont val="Times New Roman"/>
        <family val="1"/>
      </rPr>
      <t xml:space="preserve"> 9.73%</t>
    </r>
    <r>
      <rPr>
        <sz val="12"/>
        <rFont val="微軟正黑體"/>
        <family val="2"/>
        <charset val="136"/>
      </rPr>
      <t>。</t>
    </r>
    <phoneticPr fontId="6" type="noConversion"/>
  </si>
  <si>
    <r>
      <rPr>
        <sz val="12"/>
        <rFont val="微軟正黑體"/>
        <family val="2"/>
        <charset val="136"/>
      </rPr>
      <t>　　</t>
    </r>
    <r>
      <rPr>
        <sz val="12"/>
        <rFont val="Times New Roman"/>
        <family val="1"/>
      </rPr>
      <t>6. 2</t>
    </r>
    <r>
      <rPr>
        <sz val="12"/>
        <rFont val="微軟正黑體"/>
        <family val="2"/>
        <charset val="136"/>
      </rPr>
      <t>月身心障礙年金包含勞併國</t>
    </r>
    <r>
      <rPr>
        <sz val="12"/>
        <rFont val="Times New Roman"/>
        <family val="1"/>
      </rPr>
      <t xml:space="preserve"> 1,121</t>
    </r>
    <r>
      <rPr>
        <sz val="12"/>
        <rFont val="微軟正黑體"/>
        <family val="2"/>
        <charset val="136"/>
      </rPr>
      <t>件，</t>
    </r>
    <r>
      <rPr>
        <sz val="12"/>
        <rFont val="Times New Roman"/>
        <family val="1"/>
      </rPr>
      <t>488,531</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914,288</t>
    </r>
    <r>
      <rPr>
        <sz val="12"/>
        <rFont val="微軟正黑體"/>
        <family val="2"/>
        <charset val="136"/>
      </rPr>
      <t>元；首發件數不含勞併國。</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</si>
</sst>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18"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5">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60">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2"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2"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2"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7" fillId="0" borderId="0" xfId="2" applyFont="1">
      <alignment vertical="center"/>
    </xf>
    <xf numFmtId="0" fontId="14" fillId="0" borderId="0" xfId="0" applyFont="1">
      <alignment vertical="center"/>
    </xf>
    <xf numFmtId="0" fontId="17" fillId="0" borderId="0" xfId="0"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2" fillId="0" borderId="50" xfId="2" applyFont="1" applyBorder="1" applyAlignment="1">
      <alignment vertical="center" wrapText="1"/>
    </xf>
    <xf numFmtId="0" fontId="13"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5" fillId="0" borderId="55" xfId="2" applyFont="1" applyBorder="1" applyAlignment="1">
      <alignment horizontal="center" vertical="center" wrapTex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15" fillId="0" borderId="58" xfId="2" applyFont="1" applyBorder="1" applyAlignment="1">
      <alignment horizontal="center" vertical="center" wrapText="1"/>
    </xf>
    <xf numFmtId="0" fontId="16" fillId="0" borderId="55" xfId="0" applyFont="1" applyBorder="1" applyAlignment="1">
      <alignment horizontal="center" vertical="center" wrapText="1"/>
    </xf>
    <xf numFmtId="0" fontId="15" fillId="0" borderId="74" xfId="2" applyFont="1" applyBorder="1" applyAlignment="1">
      <alignment horizontal="center" vertical="center" wrapText="1"/>
    </xf>
    <xf numFmtId="0" fontId="12" fillId="0" borderId="67" xfId="2" applyFont="1" applyBorder="1" applyAlignment="1">
      <alignment vertical="center" wrapText="1"/>
    </xf>
    <xf numFmtId="0" fontId="13"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72" xfId="0" applyNumberFormat="1" applyFont="1" applyFill="1" applyBorder="1" applyAlignment="1">
      <alignment horizontal="center" vertical="center"/>
    </xf>
    <xf numFmtId="176" fontId="3" fillId="2" borderId="73"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0" fontId="10" fillId="0" borderId="0" xfId="0" applyFont="1">
      <alignment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90" zoomScaleNormal="90" workbookViewId="0">
      <selection sqref="A1:G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65" t="s">
        <v>0</v>
      </c>
      <c r="B1" s="166"/>
      <c r="C1" s="166"/>
      <c r="D1" s="166"/>
      <c r="E1" s="166"/>
      <c r="F1" s="166"/>
      <c r="G1" s="167"/>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68" t="s">
        <v>1</v>
      </c>
      <c r="C2" s="168"/>
      <c r="D2" s="168"/>
      <c r="E2" s="168" t="s">
        <v>2</v>
      </c>
      <c r="F2" s="168"/>
      <c r="G2" s="168"/>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39" t="s">
        <v>3</v>
      </c>
      <c r="B3" s="140" t="s">
        <v>4</v>
      </c>
      <c r="C3" s="141" t="s">
        <v>5</v>
      </c>
      <c r="D3" s="142" t="s">
        <v>6</v>
      </c>
      <c r="E3" s="140" t="s">
        <v>4</v>
      </c>
      <c r="F3" s="141" t="s">
        <v>5</v>
      </c>
      <c r="G3" s="142"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54</v>
      </c>
      <c r="B4" s="62">
        <v>623550</v>
      </c>
      <c r="C4" s="63"/>
      <c r="D4" s="64"/>
      <c r="E4" s="62">
        <f>B4</f>
        <v>623550</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55</v>
      </c>
      <c r="B5" s="65"/>
      <c r="C5" s="110">
        <v>10449008</v>
      </c>
      <c r="D5" s="66"/>
      <c r="E5" s="65"/>
      <c r="F5" s="110">
        <f>C5</f>
        <v>10449008</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36483</v>
      </c>
      <c r="E6" s="67"/>
      <c r="F6" s="67"/>
      <c r="G6" s="66">
        <v>36466</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44174083215</v>
      </c>
      <c r="E7" s="67"/>
      <c r="F7" s="67"/>
      <c r="G7" s="66">
        <v>88438326312</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69" t="s">
        <v>10</v>
      </c>
      <c r="B8" s="170" t="s">
        <v>11</v>
      </c>
      <c r="C8" s="171"/>
      <c r="D8" s="172" t="s">
        <v>6</v>
      </c>
      <c r="E8" s="170" t="s">
        <v>11</v>
      </c>
      <c r="F8" s="171"/>
      <c r="G8" s="172"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69"/>
      <c r="B9" s="143"/>
      <c r="C9" s="144" t="s">
        <v>82</v>
      </c>
      <c r="D9" s="172"/>
      <c r="E9" s="143"/>
      <c r="F9" s="144" t="s">
        <v>82</v>
      </c>
      <c r="G9" s="172"/>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2142060</v>
      </c>
      <c r="C10" s="69"/>
      <c r="D10" s="64">
        <f>D11+D12</f>
        <v>46480475517</v>
      </c>
      <c r="E10" s="111">
        <f>E11+E12</f>
        <v>2182217</v>
      </c>
      <c r="F10" s="69"/>
      <c r="G10" s="64">
        <f>G11+G12</f>
        <v>98778521066</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26600</v>
      </c>
      <c r="C11" s="70"/>
      <c r="D11" s="113">
        <f>D13+D14+D16+D19+D22</f>
        <v>6060171605</v>
      </c>
      <c r="E11" s="112">
        <f>E13+E14+E16+E19+E22</f>
        <v>66757</v>
      </c>
      <c r="F11" s="70"/>
      <c r="G11" s="113">
        <f>G13+G14+G16+G19+G22</f>
        <v>18197194765</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2115460</v>
      </c>
      <c r="C12" s="115">
        <f t="shared" si="0"/>
        <v>15961</v>
      </c>
      <c r="D12" s="116">
        <f t="shared" si="0"/>
        <v>40420303912</v>
      </c>
      <c r="E12" s="114">
        <f t="shared" si="0"/>
        <v>2115460</v>
      </c>
      <c r="F12" s="115">
        <f t="shared" si="0"/>
        <v>37151</v>
      </c>
      <c r="G12" s="116">
        <f t="shared" si="0"/>
        <v>80581326301</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84</v>
      </c>
      <c r="B13" s="246">
        <v>5067</v>
      </c>
      <c r="C13" s="117"/>
      <c r="D13" s="247">
        <v>374847690</v>
      </c>
      <c r="E13" s="246">
        <v>12200</v>
      </c>
      <c r="F13" s="117"/>
      <c r="G13" s="247">
        <v>902834660</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6574</v>
      </c>
      <c r="C14" s="68"/>
      <c r="D14" s="119">
        <v>65980324</v>
      </c>
      <c r="E14" s="118">
        <v>15562</v>
      </c>
      <c r="F14" s="68"/>
      <c r="G14" s="119">
        <v>148138449</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7418</v>
      </c>
      <c r="C15" s="68"/>
      <c r="D15" s="119">
        <f>D16+D17</f>
        <v>483484813</v>
      </c>
      <c r="E15" s="118">
        <f>E16+E17</f>
        <v>9263</v>
      </c>
      <c r="F15" s="68"/>
      <c r="G15" s="119">
        <f>G16+G17</f>
        <v>957487598</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1962</v>
      </c>
      <c r="C16" s="57"/>
      <c r="D16" s="71">
        <v>419719154</v>
      </c>
      <c r="E16" s="62">
        <v>3807</v>
      </c>
      <c r="F16" s="57"/>
      <c r="G16" s="71">
        <v>829234631</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85</v>
      </c>
      <c r="B17" s="62">
        <v>5456</v>
      </c>
      <c r="C17" s="57">
        <v>23</v>
      </c>
      <c r="D17" s="71">
        <v>63765659</v>
      </c>
      <c r="E17" s="62">
        <f>B17</f>
        <v>5456</v>
      </c>
      <c r="F17" s="57">
        <v>59</v>
      </c>
      <c r="G17" s="71">
        <v>128252967</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86</v>
      </c>
      <c r="B18" s="118">
        <f>B19+B20</f>
        <v>2051307</v>
      </c>
      <c r="C18" s="68"/>
      <c r="D18" s="119">
        <f>D19+D20</f>
        <v>43033929027</v>
      </c>
      <c r="E18" s="118">
        <f>E19+E20</f>
        <v>2059823</v>
      </c>
      <c r="F18" s="68"/>
      <c r="G18" s="119">
        <f>G19+G20</f>
        <v>91073204487</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4052</v>
      </c>
      <c r="C19" s="57"/>
      <c r="D19" s="71">
        <v>3481275693</v>
      </c>
      <c r="E19" s="62">
        <v>12568</v>
      </c>
      <c r="F19" s="57"/>
      <c r="G19" s="71">
        <v>12226262610</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2047255</v>
      </c>
      <c r="C20" s="57">
        <v>15348</v>
      </c>
      <c r="D20" s="71">
        <v>39552653334</v>
      </c>
      <c r="E20" s="62">
        <f>B20</f>
        <v>2047255</v>
      </c>
      <c r="F20" s="57">
        <v>35834</v>
      </c>
      <c r="G20" s="71">
        <v>78846941877</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71694</v>
      </c>
      <c r="C21" s="68"/>
      <c r="D21" s="119">
        <f>D22+D23</f>
        <v>2522233663</v>
      </c>
      <c r="E21" s="118">
        <f>E22+E23</f>
        <v>85369</v>
      </c>
      <c r="F21" s="68"/>
      <c r="G21" s="119">
        <f>G22+G23</f>
        <v>5696855872</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8945</v>
      </c>
      <c r="C22" s="57"/>
      <c r="D22" s="71">
        <v>1718348744</v>
      </c>
      <c r="E22" s="62">
        <v>22620</v>
      </c>
      <c r="F22" s="57"/>
      <c r="G22" s="71">
        <v>4090724415</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62749</v>
      </c>
      <c r="C23" s="248">
        <v>590</v>
      </c>
      <c r="D23" s="249">
        <v>803884919</v>
      </c>
      <c r="E23" s="121">
        <f>B23</f>
        <v>62749</v>
      </c>
      <c r="F23" s="248">
        <v>1258</v>
      </c>
      <c r="G23" s="249">
        <v>1606131457</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7.25" customHeight="1" thickTop="1" x14ac:dyDescent="0.25">
      <c r="A24" s="162" t="s">
        <v>131</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62" t="s">
        <v>135</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103</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105</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106</v>
      </c>
    </row>
  </sheetData>
  <mergeCells count="8">
    <mergeCell ref="A1:G1"/>
    <mergeCell ref="B2:D2"/>
    <mergeCell ref="E2:G2"/>
    <mergeCell ref="A8:A9"/>
    <mergeCell ref="B8:C8"/>
    <mergeCell ref="D8:D9"/>
    <mergeCell ref="E8:F8"/>
    <mergeCell ref="G8:G9"/>
  </mergeCells>
  <phoneticPr fontId="11" type="noConversion"/>
  <printOptions horizontalCentered="1"/>
  <pageMargins left="0.39370078740157483" right="0.39370078740157483" top="0.86614173228346458" bottom="0.47244094488188981" header="0.51181102362204722" footer="0.31496062992125984"/>
  <pageSetup paperSize="9" scale="80" orientation="portrait" useFirstPageNumber="1" verticalDpi="1200" r:id="rId1"/>
  <headerFooter>
    <oddHeader>&amp;C&amp;"微軟正黑體,粗體"&amp;16勞工保險局115年2月統計提要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90" zoomScaleNormal="90" workbookViewId="0">
      <selection sqref="A1:H1"/>
    </sheetView>
  </sheetViews>
  <sheetFormatPr defaultRowHeight="16.5" x14ac:dyDescent="0.25"/>
  <cols>
    <col min="1" max="1" width="3.625" style="48" customWidth="1"/>
    <col min="2" max="2" width="18.62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65" t="s">
        <v>130</v>
      </c>
      <c r="B1" s="165"/>
      <c r="C1" s="166"/>
      <c r="D1" s="166"/>
      <c r="E1" s="166"/>
      <c r="F1" s="166"/>
      <c r="G1" s="166"/>
      <c r="H1" s="167"/>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175"/>
      <c r="B2" s="176"/>
      <c r="C2" s="168" t="s">
        <v>1</v>
      </c>
      <c r="D2" s="168"/>
      <c r="E2" s="168"/>
      <c r="F2" s="168" t="s">
        <v>2</v>
      </c>
      <c r="G2" s="168"/>
      <c r="H2" s="168"/>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177" t="s">
        <v>83</v>
      </c>
      <c r="B3" s="178"/>
      <c r="C3" s="160" t="s">
        <v>4</v>
      </c>
      <c r="D3" s="161" t="s">
        <v>5</v>
      </c>
      <c r="E3" s="159" t="s">
        <v>6</v>
      </c>
      <c r="F3" s="160" t="s">
        <v>4</v>
      </c>
      <c r="G3" s="161" t="s">
        <v>5</v>
      </c>
      <c r="H3" s="159"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4.95" customHeight="1" thickTop="1" x14ac:dyDescent="0.25">
      <c r="A4" s="173" t="s">
        <v>54</v>
      </c>
      <c r="B4" s="174"/>
      <c r="C4" s="62">
        <v>871943</v>
      </c>
      <c r="D4" s="63"/>
      <c r="E4" s="64"/>
      <c r="F4" s="62">
        <f>C4</f>
        <v>871943</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4.95" customHeight="1" x14ac:dyDescent="0.25">
      <c r="A5" s="181" t="s">
        <v>87</v>
      </c>
      <c r="B5" s="182"/>
      <c r="C5" s="65"/>
      <c r="D5" s="110">
        <v>11289888</v>
      </c>
      <c r="E5" s="66"/>
      <c r="F5" s="65"/>
      <c r="G5" s="110">
        <f>D5</f>
        <v>11289888</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4.95" customHeight="1" x14ac:dyDescent="0.25">
      <c r="A6" s="181" t="s">
        <v>8</v>
      </c>
      <c r="B6" s="182"/>
      <c r="C6" s="67"/>
      <c r="D6" s="67"/>
      <c r="E6" s="66">
        <v>42144</v>
      </c>
      <c r="F6" s="67"/>
      <c r="G6" s="67"/>
      <c r="H6" s="66">
        <v>42101</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4.95" customHeight="1" thickBot="1" x14ac:dyDescent="0.3">
      <c r="A7" s="183" t="s">
        <v>9</v>
      </c>
      <c r="B7" s="184"/>
      <c r="C7" s="67"/>
      <c r="D7" s="67"/>
      <c r="E7" s="66">
        <v>949461127</v>
      </c>
      <c r="F7" s="67"/>
      <c r="G7" s="67"/>
      <c r="H7" s="66">
        <v>1897833695</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185" t="s">
        <v>88</v>
      </c>
      <c r="B8" s="186"/>
      <c r="C8" s="170" t="s">
        <v>11</v>
      </c>
      <c r="D8" s="171"/>
      <c r="E8" s="172" t="s">
        <v>6</v>
      </c>
      <c r="F8" s="170" t="s">
        <v>11</v>
      </c>
      <c r="G8" s="171"/>
      <c r="H8" s="172"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187"/>
      <c r="B9" s="188"/>
      <c r="C9" s="143"/>
      <c r="D9" s="144" t="s">
        <v>82</v>
      </c>
      <c r="E9" s="172"/>
      <c r="F9" s="143"/>
      <c r="G9" s="144" t="s">
        <v>82</v>
      </c>
      <c r="H9" s="172"/>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4.95" customHeight="1" thickTop="1" thickBot="1" x14ac:dyDescent="0.3">
      <c r="A10" s="189" t="s">
        <v>12</v>
      </c>
      <c r="B10" s="190"/>
      <c r="C10" s="111">
        <f>C11+C12</f>
        <v>6263</v>
      </c>
      <c r="D10" s="69"/>
      <c r="E10" s="64">
        <f>E11+E12</f>
        <v>317504739</v>
      </c>
      <c r="F10" s="111">
        <f>F11+F12</f>
        <v>615937</v>
      </c>
      <c r="G10" s="69"/>
      <c r="H10" s="64">
        <f>H11+H12</f>
        <v>1457251202</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4.95" customHeight="1" x14ac:dyDescent="0.25">
      <c r="A11" s="191" t="s">
        <v>13</v>
      </c>
      <c r="B11" s="192"/>
      <c r="C11" s="112">
        <f>C13+C15+C18+C20+C21</f>
        <v>2799</v>
      </c>
      <c r="D11" s="70"/>
      <c r="E11" s="113">
        <f>E13+E15+E18+E20+E21</f>
        <v>260114144</v>
      </c>
      <c r="F11" s="112">
        <f>F13+F15+F18+F20+F21</f>
        <v>612473</v>
      </c>
      <c r="G11" s="70"/>
      <c r="H11" s="113">
        <f>H13+H15+H18+H20+H21</f>
        <v>1341786148</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4.95" customHeight="1" thickBot="1" x14ac:dyDescent="0.3">
      <c r="A12" s="193" t="s">
        <v>14</v>
      </c>
      <c r="B12" s="194"/>
      <c r="C12" s="114">
        <f t="shared" ref="C12:H12" si="0">C16+C19</f>
        <v>3464</v>
      </c>
      <c r="D12" s="115">
        <f t="shared" si="0"/>
        <v>34</v>
      </c>
      <c r="E12" s="116">
        <f t="shared" si="0"/>
        <v>57390595</v>
      </c>
      <c r="F12" s="114">
        <f t="shared" si="0"/>
        <v>3464</v>
      </c>
      <c r="G12" s="115">
        <f t="shared" si="0"/>
        <v>73</v>
      </c>
      <c r="H12" s="116">
        <f t="shared" si="0"/>
        <v>115465054</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4.95" customHeight="1" x14ac:dyDescent="0.25">
      <c r="A13" s="179" t="s">
        <v>16</v>
      </c>
      <c r="B13" s="180"/>
      <c r="C13" s="255">
        <v>2628</v>
      </c>
      <c r="D13" s="72"/>
      <c r="E13" s="256">
        <v>179509456</v>
      </c>
      <c r="F13" s="255">
        <v>6326</v>
      </c>
      <c r="G13" s="72"/>
      <c r="H13" s="256">
        <v>434750992</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4.95" customHeight="1" x14ac:dyDescent="0.25">
      <c r="A14" s="199" t="s">
        <v>89</v>
      </c>
      <c r="B14" s="200"/>
      <c r="C14" s="62">
        <f>C15+C16</f>
        <v>983</v>
      </c>
      <c r="D14" s="57"/>
      <c r="E14" s="71">
        <f>E15+E16</f>
        <v>60337735</v>
      </c>
      <c r="F14" s="62">
        <f>F15+F16</f>
        <v>1112</v>
      </c>
      <c r="G14" s="57"/>
      <c r="H14" s="71">
        <f>H15+H16</f>
        <v>124632476</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4.95" customHeight="1" x14ac:dyDescent="0.25">
      <c r="A15" s="201" t="s">
        <v>18</v>
      </c>
      <c r="B15" s="202"/>
      <c r="C15" s="62">
        <v>136</v>
      </c>
      <c r="D15" s="57"/>
      <c r="E15" s="71">
        <v>45200068</v>
      </c>
      <c r="F15" s="62">
        <v>265</v>
      </c>
      <c r="G15" s="57"/>
      <c r="H15" s="71">
        <v>92943455</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4.95" customHeight="1" x14ac:dyDescent="0.25">
      <c r="A16" s="203" t="s">
        <v>90</v>
      </c>
      <c r="B16" s="204"/>
      <c r="C16" s="62">
        <v>847</v>
      </c>
      <c r="D16" s="57">
        <v>9</v>
      </c>
      <c r="E16" s="71">
        <v>15137667</v>
      </c>
      <c r="F16" s="62">
        <f>C16</f>
        <v>847</v>
      </c>
      <c r="G16" s="57">
        <v>20</v>
      </c>
      <c r="H16" s="71">
        <v>31689021</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4.95" customHeight="1" x14ac:dyDescent="0.25">
      <c r="A17" s="199" t="s">
        <v>20</v>
      </c>
      <c r="B17" s="200"/>
      <c r="C17" s="118">
        <f>C18+C19</f>
        <v>2652</v>
      </c>
      <c r="D17" s="68"/>
      <c r="E17" s="119">
        <f>E18+E19</f>
        <v>74255098</v>
      </c>
      <c r="F17" s="118">
        <f>F18+F19</f>
        <v>2710</v>
      </c>
      <c r="G17" s="68"/>
      <c r="H17" s="119">
        <f>H18+H19</f>
        <v>162201198</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4.95" customHeight="1" x14ac:dyDescent="0.25">
      <c r="A18" s="201" t="s">
        <v>18</v>
      </c>
      <c r="B18" s="202"/>
      <c r="C18" s="62">
        <v>35</v>
      </c>
      <c r="D18" s="57"/>
      <c r="E18" s="71">
        <v>32002170</v>
      </c>
      <c r="F18" s="62">
        <v>93</v>
      </c>
      <c r="G18" s="57"/>
      <c r="H18" s="71">
        <v>78425165</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4.95" customHeight="1" x14ac:dyDescent="0.25">
      <c r="A19" s="203" t="s">
        <v>90</v>
      </c>
      <c r="B19" s="204"/>
      <c r="C19" s="62">
        <v>2617</v>
      </c>
      <c r="D19" s="57">
        <v>25</v>
      </c>
      <c r="E19" s="71">
        <v>42252928</v>
      </c>
      <c r="F19" s="62">
        <f>C19</f>
        <v>2617</v>
      </c>
      <c r="G19" s="57">
        <v>53</v>
      </c>
      <c r="H19" s="71">
        <v>83776033</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4.95" customHeight="1" x14ac:dyDescent="0.25">
      <c r="A20" s="213" t="s">
        <v>91</v>
      </c>
      <c r="B20" s="214"/>
      <c r="C20" s="255">
        <v>0</v>
      </c>
      <c r="D20" s="72"/>
      <c r="E20" s="256">
        <v>50837</v>
      </c>
      <c r="F20" s="255">
        <v>0</v>
      </c>
      <c r="G20" s="72"/>
      <c r="H20" s="256">
        <v>1322383</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4.95" customHeight="1" thickBot="1" x14ac:dyDescent="0.3">
      <c r="A21" s="215" t="s">
        <v>80</v>
      </c>
      <c r="B21" s="216"/>
      <c r="C21" s="257">
        <v>0</v>
      </c>
      <c r="D21" s="106"/>
      <c r="E21" s="258">
        <v>3351613</v>
      </c>
      <c r="F21" s="257">
        <v>605789</v>
      </c>
      <c r="G21" s="106"/>
      <c r="H21" s="258">
        <v>734344153</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217" t="s">
        <v>92</v>
      </c>
      <c r="B22" s="218"/>
      <c r="C22" s="195" t="s">
        <v>11</v>
      </c>
      <c r="D22" s="196"/>
      <c r="E22" s="159" t="s">
        <v>6</v>
      </c>
      <c r="F22" s="195" t="s">
        <v>11</v>
      </c>
      <c r="G22" s="196"/>
      <c r="H22" s="159"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4.75" customHeight="1" thickTop="1" x14ac:dyDescent="0.25">
      <c r="A23" s="197" t="s">
        <v>93</v>
      </c>
      <c r="B23" s="198"/>
      <c r="C23" s="122"/>
      <c r="D23" s="250">
        <v>0</v>
      </c>
      <c r="E23" s="251">
        <v>0</v>
      </c>
      <c r="F23" s="123"/>
      <c r="G23" s="250">
        <v>0</v>
      </c>
      <c r="H23" s="251">
        <v>0</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205" t="s">
        <v>94</v>
      </c>
      <c r="B24" s="124" t="s">
        <v>95</v>
      </c>
      <c r="C24" s="62"/>
      <c r="D24" s="125">
        <v>0</v>
      </c>
      <c r="E24" s="66">
        <v>0</v>
      </c>
      <c r="F24" s="57"/>
      <c r="G24" s="125">
        <v>2</v>
      </c>
      <c r="H24" s="66">
        <v>5330</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206"/>
      <c r="B25" s="124" t="s">
        <v>96</v>
      </c>
      <c r="C25" s="65"/>
      <c r="D25" s="57">
        <v>0</v>
      </c>
      <c r="E25" s="66">
        <v>0</v>
      </c>
      <c r="F25" s="125"/>
      <c r="G25" s="57">
        <v>4</v>
      </c>
      <c r="H25" s="66">
        <v>3013950</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206"/>
      <c r="B26" s="124" t="s">
        <v>97</v>
      </c>
      <c r="C26" s="126"/>
      <c r="D26" s="67">
        <v>0</v>
      </c>
      <c r="E26" s="66">
        <v>0</v>
      </c>
      <c r="F26" s="67"/>
      <c r="G26" s="67">
        <v>1</v>
      </c>
      <c r="H26" s="66">
        <v>85770</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207"/>
      <c r="B27" s="124" t="s">
        <v>98</v>
      </c>
      <c r="C27" s="126"/>
      <c r="D27" s="67">
        <v>0</v>
      </c>
      <c r="E27" s="66">
        <v>26166</v>
      </c>
      <c r="F27" s="67"/>
      <c r="G27" s="67">
        <v>0</v>
      </c>
      <c r="H27" s="66">
        <v>52332</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4.75" customHeight="1" x14ac:dyDescent="0.25">
      <c r="A28" s="207"/>
      <c r="B28" s="124" t="s">
        <v>118</v>
      </c>
      <c r="C28" s="126"/>
      <c r="D28" s="67">
        <v>0</v>
      </c>
      <c r="E28" s="66">
        <v>0</v>
      </c>
      <c r="F28" s="67"/>
      <c r="G28" s="67">
        <v>0</v>
      </c>
      <c r="H28" s="66">
        <v>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31.5" customHeight="1" x14ac:dyDescent="0.25">
      <c r="A29" s="208" t="s">
        <v>127</v>
      </c>
      <c r="B29" s="127" t="s">
        <v>99</v>
      </c>
      <c r="C29" s="128"/>
      <c r="D29" s="129">
        <v>426</v>
      </c>
      <c r="E29" s="252">
        <v>5554800</v>
      </c>
      <c r="F29" s="129"/>
      <c r="G29" s="129">
        <v>1007</v>
      </c>
      <c r="H29" s="252">
        <v>14852400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8.5" customHeight="1" x14ac:dyDescent="0.25">
      <c r="A30" s="209"/>
      <c r="B30" s="130" t="s">
        <v>98</v>
      </c>
      <c r="C30" s="131"/>
      <c r="D30" s="132">
        <v>10</v>
      </c>
      <c r="E30" s="253">
        <v>4055730</v>
      </c>
      <c r="F30" s="132"/>
      <c r="G30" s="132">
        <v>20</v>
      </c>
      <c r="H30" s="253">
        <v>7954464</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6.25" customHeight="1" x14ac:dyDescent="0.25">
      <c r="A31" s="208" t="s">
        <v>128</v>
      </c>
      <c r="B31" s="124" t="s">
        <v>98</v>
      </c>
      <c r="C31" s="133"/>
      <c r="D31" s="67">
        <v>0</v>
      </c>
      <c r="E31" s="66">
        <v>196245</v>
      </c>
      <c r="F31" s="67"/>
      <c r="G31" s="67">
        <v>0</v>
      </c>
      <c r="H31" s="66">
        <v>392490</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6.25" customHeight="1" x14ac:dyDescent="0.25">
      <c r="A32" s="210"/>
      <c r="B32" s="124" t="s">
        <v>100</v>
      </c>
      <c r="C32" s="133"/>
      <c r="D32" s="67">
        <v>0</v>
      </c>
      <c r="E32" s="66">
        <v>0</v>
      </c>
      <c r="F32" s="67"/>
      <c r="G32" s="67">
        <v>4</v>
      </c>
      <c r="H32" s="66">
        <v>4000977</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6.25" customHeight="1" x14ac:dyDescent="0.25">
      <c r="A33" s="205"/>
      <c r="B33" s="124" t="s">
        <v>101</v>
      </c>
      <c r="C33" s="133"/>
      <c r="D33" s="67">
        <v>1</v>
      </c>
      <c r="E33" s="66">
        <v>1286550</v>
      </c>
      <c r="F33" s="67"/>
      <c r="G33" s="67">
        <v>2</v>
      </c>
      <c r="H33" s="66">
        <v>2573100</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24.75" customHeight="1" thickBot="1" x14ac:dyDescent="0.3">
      <c r="A34" s="211" t="s">
        <v>102</v>
      </c>
      <c r="B34" s="212"/>
      <c r="C34" s="107"/>
      <c r="D34" s="109"/>
      <c r="E34" s="254">
        <v>1826912</v>
      </c>
      <c r="F34" s="109"/>
      <c r="G34" s="109"/>
      <c r="H34" s="254">
        <v>1826912</v>
      </c>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c r="IN34" s="61"/>
      <c r="IO34" s="61"/>
      <c r="IP34" s="61"/>
      <c r="IQ34" s="61"/>
      <c r="IR34" s="61"/>
      <c r="IS34" s="61"/>
      <c r="IT34" s="61"/>
      <c r="IU34" s="61"/>
      <c r="IV34" s="61"/>
      <c r="IW34" s="61"/>
      <c r="IX34" s="61"/>
      <c r="IY34" s="61"/>
      <c r="IZ34" s="61"/>
      <c r="JA34" s="61"/>
      <c r="JB34" s="61"/>
      <c r="JC34" s="61"/>
      <c r="JD34" s="61"/>
      <c r="JE34" s="61"/>
      <c r="JF34" s="61"/>
      <c r="JG34" s="61"/>
      <c r="JH34" s="61"/>
      <c r="JI34" s="61"/>
      <c r="JJ34" s="61"/>
      <c r="JK34" s="61"/>
      <c r="JL34" s="61"/>
      <c r="JM34" s="61"/>
      <c r="JN34" s="61"/>
      <c r="JO34" s="61"/>
      <c r="JP34" s="61"/>
      <c r="JQ34" s="61"/>
      <c r="JR34" s="61"/>
      <c r="JS34" s="61"/>
      <c r="JT34" s="61"/>
      <c r="JU34" s="61"/>
      <c r="JV34" s="61"/>
      <c r="JW34" s="61"/>
      <c r="JX34" s="61"/>
      <c r="JY34" s="61"/>
      <c r="JZ34" s="61"/>
      <c r="KA34" s="61"/>
      <c r="KB34" s="61"/>
      <c r="KC34" s="61"/>
      <c r="KD34" s="61"/>
      <c r="KE34" s="61"/>
      <c r="KF34" s="61"/>
      <c r="KG34" s="61"/>
      <c r="KH34" s="61"/>
      <c r="KI34" s="61"/>
      <c r="KJ34" s="61"/>
      <c r="KK34" s="61"/>
      <c r="KL34" s="61"/>
      <c r="KM34" s="61"/>
      <c r="KN34" s="61"/>
      <c r="KO34" s="61"/>
      <c r="KP34" s="61"/>
      <c r="KQ34" s="61"/>
      <c r="KR34" s="61"/>
      <c r="KS34" s="61"/>
      <c r="KT34" s="61"/>
      <c r="KU34" s="61"/>
      <c r="KV34" s="61"/>
      <c r="KW34" s="61"/>
      <c r="KX34" s="61"/>
      <c r="KY34" s="61"/>
      <c r="KZ34" s="61"/>
      <c r="LA34" s="61"/>
      <c r="LB34" s="61"/>
      <c r="LC34" s="61"/>
      <c r="LD34" s="61"/>
      <c r="LE34" s="61"/>
      <c r="LF34" s="61"/>
      <c r="LG34" s="61"/>
      <c r="LH34" s="61"/>
      <c r="LI34" s="61"/>
      <c r="LJ34" s="61"/>
      <c r="LK34" s="61"/>
      <c r="LL34" s="61"/>
      <c r="LM34" s="61"/>
      <c r="LN34" s="61"/>
      <c r="LO34" s="61"/>
      <c r="LP34" s="61"/>
      <c r="LQ34" s="61"/>
      <c r="LR34" s="61"/>
      <c r="LS34" s="61"/>
      <c r="LT34" s="61"/>
      <c r="LU34" s="61"/>
      <c r="LV34" s="61"/>
      <c r="LW34" s="61"/>
      <c r="LX34" s="61"/>
      <c r="LY34" s="61"/>
      <c r="LZ34" s="61"/>
      <c r="MA34" s="61"/>
      <c r="MB34" s="61"/>
      <c r="MC34" s="61"/>
      <c r="MD34" s="61"/>
      <c r="ME34" s="61"/>
      <c r="MF34" s="61"/>
      <c r="MG34" s="61"/>
      <c r="MH34" s="61"/>
      <c r="MI34" s="61"/>
      <c r="MJ34" s="61"/>
      <c r="MK34" s="61"/>
      <c r="ML34" s="61"/>
      <c r="MM34" s="61"/>
      <c r="MN34" s="61"/>
      <c r="MO34" s="61"/>
      <c r="MP34" s="61"/>
      <c r="MQ34" s="61"/>
      <c r="MR34" s="61"/>
      <c r="MS34" s="61"/>
      <c r="MT34" s="61"/>
      <c r="MU34" s="61"/>
      <c r="MV34" s="61"/>
      <c r="MW34" s="61"/>
      <c r="MX34" s="61"/>
      <c r="MY34" s="61"/>
      <c r="MZ34" s="61"/>
      <c r="NA34" s="61"/>
      <c r="NB34" s="61"/>
      <c r="NC34" s="61"/>
      <c r="ND34" s="61"/>
      <c r="NE34" s="61"/>
      <c r="NF34" s="61"/>
      <c r="NG34" s="61"/>
      <c r="NH34" s="61"/>
      <c r="NI34" s="61"/>
      <c r="NJ34" s="61"/>
      <c r="NK34" s="61"/>
      <c r="NL34" s="61"/>
      <c r="NM34" s="61"/>
      <c r="NN34" s="61"/>
      <c r="NO34" s="61"/>
      <c r="NP34" s="61"/>
      <c r="NQ34" s="61"/>
      <c r="NR34" s="61"/>
      <c r="NS34" s="61"/>
      <c r="NT34" s="61"/>
      <c r="NU34" s="61"/>
      <c r="NV34" s="61"/>
      <c r="NW34" s="61"/>
      <c r="NX34" s="61"/>
      <c r="NY34" s="61"/>
      <c r="NZ34" s="61"/>
      <c r="OA34" s="61"/>
      <c r="OB34" s="61"/>
      <c r="OC34" s="61"/>
      <c r="OD34" s="61"/>
      <c r="OE34" s="61"/>
      <c r="OF34" s="61"/>
      <c r="OG34" s="61"/>
      <c r="OH34" s="61"/>
      <c r="OI34" s="61"/>
      <c r="OJ34" s="61"/>
      <c r="OK34" s="61"/>
      <c r="OL34" s="61"/>
      <c r="OM34" s="61"/>
      <c r="ON34" s="61"/>
      <c r="OO34" s="61"/>
      <c r="OP34" s="61"/>
      <c r="OQ34" s="61"/>
      <c r="OR34" s="61"/>
      <c r="OS34" s="61"/>
      <c r="OT34" s="61"/>
      <c r="OU34" s="61"/>
      <c r="OV34" s="61"/>
      <c r="OW34" s="61"/>
      <c r="OX34" s="61"/>
      <c r="OY34" s="61"/>
      <c r="OZ34" s="61"/>
      <c r="PA34" s="61"/>
      <c r="PB34" s="61"/>
      <c r="PC34" s="61"/>
      <c r="PD34" s="61"/>
      <c r="PE34" s="61"/>
      <c r="PF34" s="61"/>
      <c r="PG34" s="61"/>
      <c r="PH34" s="61"/>
      <c r="PI34" s="61"/>
      <c r="PJ34" s="61"/>
      <c r="PK34" s="61"/>
      <c r="PL34" s="61"/>
      <c r="PM34" s="61"/>
      <c r="PN34" s="61"/>
      <c r="PO34" s="61"/>
      <c r="PP34" s="61"/>
      <c r="PQ34" s="61"/>
      <c r="PR34" s="61"/>
      <c r="PS34" s="61"/>
      <c r="PT34" s="61"/>
      <c r="PU34" s="61"/>
      <c r="PV34" s="61"/>
      <c r="PW34" s="61"/>
      <c r="PX34" s="61"/>
      <c r="PY34" s="61"/>
      <c r="PZ34" s="61"/>
      <c r="QA34" s="61"/>
      <c r="QB34" s="61"/>
      <c r="QC34" s="61"/>
      <c r="QD34" s="61"/>
      <c r="QE34" s="61"/>
      <c r="QF34" s="61"/>
      <c r="QG34" s="61"/>
      <c r="QH34" s="61"/>
      <c r="QI34" s="61"/>
      <c r="QJ34" s="61"/>
      <c r="QK34" s="61"/>
      <c r="QL34" s="61"/>
      <c r="QM34" s="61"/>
      <c r="QN34" s="61"/>
      <c r="QO34" s="61"/>
      <c r="QP34" s="61"/>
      <c r="QQ34" s="61"/>
      <c r="QR34" s="61"/>
      <c r="QS34" s="61"/>
      <c r="QT34" s="61"/>
      <c r="QU34" s="61"/>
      <c r="QV34" s="61"/>
      <c r="QW34" s="61"/>
      <c r="QX34" s="61"/>
      <c r="QY34" s="61"/>
      <c r="QZ34" s="61"/>
      <c r="RA34" s="61"/>
      <c r="RB34" s="61"/>
      <c r="RC34" s="61"/>
      <c r="RD34" s="61"/>
      <c r="RE34" s="61"/>
      <c r="RF34" s="61"/>
      <c r="RG34" s="61"/>
      <c r="RH34" s="61"/>
      <c r="RI34" s="61"/>
      <c r="RJ34" s="61"/>
      <c r="RK34" s="61"/>
      <c r="RL34" s="61"/>
      <c r="RM34" s="61"/>
      <c r="RN34" s="61"/>
      <c r="RO34" s="61"/>
      <c r="RP34" s="61"/>
      <c r="RQ34" s="61"/>
      <c r="RR34" s="61"/>
      <c r="RS34" s="61"/>
      <c r="RT34" s="61"/>
      <c r="RU34" s="61"/>
      <c r="RV34" s="61"/>
      <c r="RW34" s="61"/>
      <c r="RX34" s="61"/>
      <c r="RY34" s="61"/>
      <c r="RZ34" s="61"/>
      <c r="SA34" s="61"/>
      <c r="SB34" s="61"/>
      <c r="SC34" s="61"/>
      <c r="SD34" s="61"/>
      <c r="SE34" s="61"/>
      <c r="SF34" s="61"/>
      <c r="SG34" s="61"/>
      <c r="SH34" s="61"/>
      <c r="SI34" s="61"/>
      <c r="SJ34" s="61"/>
      <c r="SK34" s="61"/>
      <c r="SL34" s="61"/>
      <c r="SM34" s="61"/>
      <c r="SN34" s="61"/>
      <c r="SO34" s="61"/>
      <c r="SP34" s="61"/>
      <c r="SQ34" s="61"/>
      <c r="SR34" s="61"/>
      <c r="SS34" s="61"/>
      <c r="ST34" s="61"/>
      <c r="SU34" s="61"/>
      <c r="SV34" s="61"/>
      <c r="SW34" s="61"/>
      <c r="SX34" s="61"/>
      <c r="SY34" s="61"/>
      <c r="SZ34" s="61"/>
      <c r="TA34" s="61"/>
      <c r="TB34" s="61"/>
      <c r="TC34" s="61"/>
      <c r="TD34" s="61"/>
      <c r="TE34" s="61"/>
      <c r="TF34" s="61"/>
      <c r="TG34" s="61"/>
      <c r="TH34" s="61"/>
      <c r="TI34" s="61"/>
      <c r="TJ34" s="61"/>
      <c r="TK34" s="61"/>
      <c r="TL34" s="61"/>
      <c r="TM34" s="61"/>
      <c r="TN34" s="61"/>
      <c r="TO34" s="61"/>
      <c r="TP34" s="61"/>
      <c r="TQ34" s="61"/>
      <c r="TR34" s="61"/>
      <c r="TS34" s="61"/>
      <c r="TT34" s="61"/>
      <c r="TU34" s="61"/>
      <c r="TV34" s="61"/>
      <c r="TW34" s="61"/>
      <c r="TX34" s="61"/>
      <c r="TY34" s="61"/>
      <c r="TZ34" s="61"/>
      <c r="UA34" s="61"/>
      <c r="UB34" s="61"/>
      <c r="UC34" s="61"/>
      <c r="UD34" s="61"/>
      <c r="UE34" s="61"/>
      <c r="UF34" s="61"/>
      <c r="UG34" s="61"/>
      <c r="UH34" s="61"/>
      <c r="UI34" s="61"/>
      <c r="UJ34" s="61"/>
      <c r="UK34" s="61"/>
      <c r="UL34" s="61"/>
      <c r="UM34" s="61"/>
      <c r="UN34" s="61"/>
      <c r="UO34" s="61"/>
      <c r="UP34" s="61"/>
      <c r="UQ34" s="61"/>
      <c r="UR34" s="61"/>
      <c r="US34" s="61"/>
      <c r="UT34" s="61"/>
      <c r="UU34" s="61"/>
      <c r="UV34" s="61"/>
      <c r="UW34" s="61"/>
      <c r="UX34" s="61"/>
      <c r="UY34" s="61"/>
      <c r="UZ34" s="61"/>
      <c r="VA34" s="61"/>
      <c r="VB34" s="61"/>
      <c r="VC34" s="61"/>
      <c r="VD34" s="61"/>
      <c r="VE34" s="61"/>
      <c r="VF34" s="61"/>
      <c r="VG34" s="61"/>
      <c r="VH34" s="61"/>
      <c r="VI34" s="61"/>
      <c r="VJ34" s="61"/>
      <c r="VK34" s="61"/>
      <c r="VL34" s="61"/>
      <c r="VM34" s="61"/>
      <c r="VN34" s="61"/>
      <c r="VO34" s="61"/>
      <c r="VP34" s="61"/>
      <c r="VQ34" s="61"/>
      <c r="VR34" s="61"/>
      <c r="VS34" s="61"/>
      <c r="VT34" s="61"/>
      <c r="VU34" s="61"/>
      <c r="VV34" s="61"/>
      <c r="VW34" s="61"/>
      <c r="VX34" s="61"/>
      <c r="VY34" s="61"/>
      <c r="VZ34" s="61"/>
      <c r="WA34" s="61"/>
      <c r="WB34" s="61"/>
      <c r="WC34" s="61"/>
      <c r="WD34" s="61"/>
      <c r="WE34" s="61"/>
      <c r="WF34" s="61"/>
      <c r="WG34" s="61"/>
      <c r="WH34" s="61"/>
      <c r="WI34" s="61"/>
      <c r="WJ34" s="61"/>
      <c r="WK34" s="61"/>
      <c r="WL34" s="61"/>
      <c r="WM34" s="61"/>
      <c r="WN34" s="61"/>
      <c r="WO34" s="61"/>
      <c r="WP34" s="61"/>
      <c r="WQ34" s="61"/>
      <c r="WR34" s="61"/>
      <c r="WS34" s="61"/>
      <c r="WT34" s="61"/>
      <c r="WU34" s="61"/>
      <c r="WV34" s="61"/>
      <c r="WW34" s="61"/>
      <c r="WX34" s="61"/>
      <c r="WY34" s="61"/>
      <c r="WZ34" s="61"/>
      <c r="XA34" s="61"/>
      <c r="XB34" s="61"/>
      <c r="XC34" s="61"/>
      <c r="XD34" s="61"/>
      <c r="XE34" s="61"/>
      <c r="XF34" s="61"/>
      <c r="XG34" s="61"/>
      <c r="XH34" s="61"/>
      <c r="XI34" s="61"/>
      <c r="XJ34" s="61"/>
      <c r="XK34" s="61"/>
      <c r="XL34" s="61"/>
      <c r="XM34" s="61"/>
      <c r="XN34" s="61"/>
      <c r="XO34" s="61"/>
      <c r="XP34" s="61"/>
      <c r="XQ34" s="61"/>
      <c r="XR34" s="61"/>
      <c r="XS34" s="61"/>
      <c r="XT34" s="61"/>
      <c r="XU34" s="61"/>
      <c r="XV34" s="61"/>
      <c r="XW34" s="61"/>
      <c r="XX34" s="61"/>
      <c r="XY34" s="61"/>
      <c r="XZ34" s="61"/>
      <c r="YA34" s="61"/>
      <c r="YB34" s="61"/>
      <c r="YC34" s="61"/>
      <c r="YD34" s="61"/>
      <c r="YE34" s="61"/>
      <c r="YF34" s="61"/>
      <c r="YG34" s="61"/>
      <c r="YH34" s="61"/>
      <c r="YI34" s="61"/>
      <c r="YJ34" s="61"/>
      <c r="YK34" s="61"/>
      <c r="YL34" s="61"/>
      <c r="YM34" s="61"/>
      <c r="YN34" s="61"/>
      <c r="YO34" s="61"/>
      <c r="YP34" s="61"/>
      <c r="YQ34" s="61"/>
      <c r="YR34" s="61"/>
      <c r="YS34" s="61"/>
      <c r="YT34" s="61"/>
      <c r="YU34" s="61"/>
      <c r="YV34" s="61"/>
      <c r="YW34" s="61"/>
      <c r="YX34" s="61"/>
      <c r="YY34" s="61"/>
      <c r="YZ34" s="61"/>
      <c r="ZA34" s="61"/>
      <c r="ZB34" s="61"/>
      <c r="ZC34" s="61"/>
      <c r="ZD34" s="61"/>
      <c r="ZE34" s="61"/>
      <c r="ZF34" s="61"/>
      <c r="ZG34" s="61"/>
      <c r="ZH34" s="61"/>
      <c r="ZI34" s="61"/>
      <c r="ZJ34" s="61"/>
      <c r="ZK34" s="61"/>
      <c r="ZL34" s="61"/>
      <c r="ZM34" s="61"/>
      <c r="ZN34" s="61"/>
      <c r="ZO34" s="61"/>
      <c r="ZP34" s="61"/>
      <c r="ZQ34" s="61"/>
      <c r="ZR34" s="61"/>
      <c r="ZS34" s="61"/>
      <c r="ZT34" s="61"/>
      <c r="ZU34" s="61"/>
      <c r="ZV34" s="61"/>
      <c r="ZW34" s="61"/>
      <c r="ZX34" s="61"/>
      <c r="ZY34" s="61"/>
      <c r="ZZ34" s="61"/>
      <c r="AAA34" s="61"/>
      <c r="AAB34" s="61"/>
      <c r="AAC34" s="61"/>
      <c r="AAD34" s="61"/>
      <c r="AAE34" s="61"/>
      <c r="AAF34" s="61"/>
      <c r="AAG34" s="61"/>
      <c r="AAH34" s="61"/>
      <c r="AAI34" s="61"/>
      <c r="AAJ34" s="61"/>
      <c r="AAK34" s="61"/>
      <c r="AAL34" s="61"/>
      <c r="AAM34" s="61"/>
      <c r="AAN34" s="61"/>
      <c r="AAO34" s="61"/>
      <c r="AAP34" s="61"/>
      <c r="AAQ34" s="61"/>
      <c r="AAR34" s="61"/>
      <c r="AAS34" s="61"/>
      <c r="AAT34" s="61"/>
      <c r="AAU34" s="61"/>
      <c r="AAV34" s="61"/>
      <c r="AAW34" s="61"/>
      <c r="AAX34" s="61"/>
      <c r="AAY34" s="61"/>
      <c r="AAZ34" s="61"/>
      <c r="ABA34" s="61"/>
      <c r="ABB34" s="61"/>
      <c r="ABC34" s="61"/>
      <c r="ABD34" s="61"/>
      <c r="ABE34" s="61"/>
      <c r="ABF34" s="61"/>
      <c r="ABG34" s="61"/>
      <c r="ABH34" s="61"/>
      <c r="ABI34" s="61"/>
      <c r="ABJ34" s="61"/>
      <c r="ABK34" s="61"/>
      <c r="ABL34" s="61"/>
      <c r="ABM34" s="61"/>
      <c r="ABN34" s="61"/>
      <c r="ABO34" s="61"/>
      <c r="ABP34" s="61"/>
      <c r="ABQ34" s="61"/>
      <c r="ABR34" s="61"/>
      <c r="ABS34" s="61"/>
      <c r="ABT34" s="61"/>
      <c r="ABU34" s="61"/>
      <c r="ABV34" s="61"/>
      <c r="ABW34" s="61"/>
      <c r="ABX34" s="61"/>
      <c r="ABY34" s="61"/>
      <c r="ABZ34" s="61"/>
      <c r="ACA34" s="61"/>
      <c r="ACB34" s="61"/>
      <c r="ACC34" s="61"/>
      <c r="ACD34" s="61"/>
      <c r="ACE34" s="61"/>
      <c r="ACF34" s="61"/>
      <c r="ACG34" s="61"/>
      <c r="ACH34" s="61"/>
      <c r="ACI34" s="61"/>
      <c r="ACJ34" s="61"/>
      <c r="ACK34" s="61"/>
      <c r="ACL34" s="61"/>
      <c r="ACM34" s="61"/>
      <c r="ACN34" s="61"/>
      <c r="ACO34" s="61"/>
      <c r="ACP34" s="61"/>
      <c r="ACQ34" s="61"/>
      <c r="ACR34" s="61"/>
      <c r="ACS34" s="61"/>
      <c r="ACT34" s="61"/>
      <c r="ACU34" s="61"/>
      <c r="ACV34" s="61"/>
      <c r="ACW34" s="61"/>
      <c r="ACX34" s="61"/>
      <c r="ACY34" s="61"/>
      <c r="ACZ34" s="61"/>
      <c r="ADA34" s="61"/>
      <c r="ADB34" s="61"/>
      <c r="ADC34" s="61"/>
      <c r="ADD34" s="61"/>
      <c r="ADE34" s="61"/>
      <c r="ADF34" s="61"/>
      <c r="ADG34" s="61"/>
      <c r="ADH34" s="61"/>
      <c r="ADI34" s="61"/>
      <c r="ADJ34" s="61"/>
      <c r="ADK34" s="61"/>
      <c r="ADL34" s="61"/>
      <c r="ADM34" s="61"/>
      <c r="ADN34" s="61"/>
      <c r="ADO34" s="61"/>
      <c r="ADP34" s="61"/>
      <c r="ADQ34" s="61"/>
      <c r="ADR34" s="61"/>
      <c r="ADS34" s="61"/>
      <c r="ADT34" s="61"/>
      <c r="ADU34" s="61"/>
      <c r="ADV34" s="61"/>
      <c r="ADW34" s="61"/>
      <c r="ADX34" s="61"/>
      <c r="ADY34" s="61"/>
      <c r="ADZ34" s="61"/>
      <c r="AEA34" s="61"/>
      <c r="AEB34" s="61"/>
      <c r="AEC34" s="61"/>
      <c r="AED34" s="61"/>
      <c r="AEE34" s="61"/>
      <c r="AEF34" s="61"/>
      <c r="AEG34" s="61"/>
      <c r="AEH34" s="61"/>
      <c r="AEI34" s="61"/>
      <c r="AEJ34" s="61"/>
      <c r="AEK34" s="61"/>
      <c r="AEL34" s="61"/>
      <c r="AEM34" s="61"/>
      <c r="AEN34" s="61"/>
      <c r="AEO34" s="61"/>
      <c r="AEP34" s="61"/>
      <c r="AEQ34" s="61"/>
      <c r="AER34" s="61"/>
      <c r="AES34" s="61"/>
      <c r="AET34" s="61"/>
      <c r="AEU34" s="61"/>
      <c r="AEV34" s="61"/>
      <c r="AEW34" s="61"/>
      <c r="AEX34" s="61"/>
      <c r="AEY34" s="61"/>
      <c r="AEZ34" s="61"/>
      <c r="AFA34" s="61"/>
      <c r="AFB34" s="61"/>
      <c r="AFC34" s="61"/>
      <c r="AFD34" s="61"/>
      <c r="AFE34" s="61"/>
      <c r="AFF34" s="61"/>
      <c r="AFG34" s="61"/>
      <c r="AFH34" s="61"/>
      <c r="AFI34" s="61"/>
      <c r="AFJ34" s="61"/>
      <c r="AFK34" s="61"/>
      <c r="AFL34" s="61"/>
      <c r="AFM34" s="61"/>
      <c r="AFN34" s="61"/>
      <c r="AFO34" s="61"/>
      <c r="AFP34" s="61"/>
      <c r="AFQ34" s="61"/>
      <c r="AFR34" s="61"/>
      <c r="AFS34" s="61"/>
      <c r="AFT34" s="61"/>
      <c r="AFU34" s="61"/>
      <c r="AFV34" s="61"/>
      <c r="AFW34" s="61"/>
      <c r="AFX34" s="61"/>
      <c r="AFY34" s="61"/>
      <c r="AFZ34" s="61"/>
      <c r="AGA34" s="61"/>
      <c r="AGB34" s="61"/>
      <c r="AGC34" s="61"/>
      <c r="AGD34" s="61"/>
      <c r="AGE34" s="61"/>
      <c r="AGF34" s="61"/>
      <c r="AGG34" s="61"/>
      <c r="AGH34" s="61"/>
      <c r="AGI34" s="61"/>
      <c r="AGJ34" s="61"/>
      <c r="AGK34" s="61"/>
      <c r="AGL34" s="61"/>
      <c r="AGM34" s="61"/>
      <c r="AGN34" s="61"/>
      <c r="AGO34" s="61"/>
      <c r="AGP34" s="61"/>
      <c r="AGQ34" s="61"/>
      <c r="AGR34" s="61"/>
      <c r="AGS34" s="61"/>
      <c r="AGT34" s="61"/>
      <c r="AGU34" s="61"/>
      <c r="AGV34" s="61"/>
      <c r="AGW34" s="61"/>
      <c r="AGX34" s="61"/>
      <c r="AGY34" s="61"/>
      <c r="AGZ34" s="61"/>
      <c r="AHA34" s="61"/>
      <c r="AHB34" s="61"/>
      <c r="AHC34" s="61"/>
      <c r="AHD34" s="61"/>
      <c r="AHE34" s="61"/>
      <c r="AHF34" s="61"/>
      <c r="AHG34" s="61"/>
      <c r="AHH34" s="61"/>
      <c r="AHI34" s="61"/>
      <c r="AHJ34" s="61"/>
      <c r="AHK34" s="61"/>
      <c r="AHL34" s="61"/>
      <c r="AHM34" s="61"/>
      <c r="AHN34" s="61"/>
      <c r="AHO34" s="61"/>
      <c r="AHP34" s="61"/>
      <c r="AHQ34" s="61"/>
      <c r="AHR34" s="61"/>
      <c r="AHS34" s="61"/>
      <c r="AHT34" s="61"/>
      <c r="AHU34" s="61"/>
      <c r="AHV34" s="61"/>
      <c r="AHW34" s="61"/>
      <c r="AHX34" s="61"/>
      <c r="AHY34" s="61"/>
      <c r="AHZ34" s="61"/>
      <c r="AIA34" s="61"/>
      <c r="AIB34" s="61"/>
      <c r="AIC34" s="61"/>
      <c r="AID34" s="61"/>
      <c r="AIE34" s="61"/>
      <c r="AIF34" s="61"/>
      <c r="AIG34" s="61"/>
      <c r="AIH34" s="61"/>
      <c r="AII34" s="61"/>
      <c r="AIJ34" s="61"/>
      <c r="AIK34" s="61"/>
      <c r="AIL34" s="61"/>
      <c r="AIM34" s="61"/>
      <c r="AIN34" s="61"/>
      <c r="AIO34" s="61"/>
      <c r="AIP34" s="61"/>
      <c r="AIQ34" s="61"/>
      <c r="AIR34" s="61"/>
      <c r="AIS34" s="61"/>
      <c r="AIT34" s="61"/>
      <c r="AIU34" s="61"/>
      <c r="AIV34" s="61"/>
      <c r="AIW34" s="61"/>
      <c r="AIX34" s="61"/>
      <c r="AIY34" s="61"/>
      <c r="AIZ34" s="61"/>
      <c r="AJA34" s="61"/>
      <c r="AJB34" s="61"/>
      <c r="AJC34" s="61"/>
      <c r="AJD34" s="61"/>
      <c r="AJE34" s="61"/>
      <c r="AJF34" s="61"/>
      <c r="AJG34" s="61"/>
      <c r="AJH34" s="61"/>
      <c r="AJI34" s="61"/>
      <c r="AJJ34" s="61"/>
      <c r="AJK34" s="61"/>
      <c r="AJL34" s="61"/>
      <c r="AJM34" s="61"/>
      <c r="AJN34" s="61"/>
      <c r="AJO34" s="61"/>
      <c r="AJP34" s="61"/>
      <c r="AJQ34" s="61"/>
      <c r="AJR34" s="61"/>
      <c r="AJS34" s="61"/>
      <c r="AJT34" s="61"/>
      <c r="AJU34" s="61"/>
      <c r="AJV34" s="61"/>
      <c r="AJW34" s="61"/>
      <c r="AJX34" s="61"/>
      <c r="AJY34" s="61"/>
      <c r="AJZ34" s="61"/>
      <c r="AKA34" s="61"/>
      <c r="AKB34" s="61"/>
      <c r="AKC34" s="61"/>
      <c r="AKD34" s="61"/>
      <c r="AKE34" s="61"/>
      <c r="AKF34" s="61"/>
      <c r="AKG34" s="61"/>
      <c r="AKH34" s="61"/>
      <c r="AKI34" s="61"/>
      <c r="AKJ34" s="61"/>
      <c r="AKK34" s="61"/>
      <c r="AKL34" s="61"/>
      <c r="AKM34" s="61"/>
      <c r="AKN34" s="61"/>
      <c r="AKO34" s="61"/>
      <c r="AKP34" s="61"/>
      <c r="AKQ34" s="61"/>
      <c r="AKR34" s="61"/>
      <c r="AKS34" s="61"/>
      <c r="AKT34" s="61"/>
      <c r="AKU34" s="61"/>
      <c r="AKV34" s="61"/>
      <c r="AKW34" s="61"/>
      <c r="AKX34" s="61"/>
      <c r="AKY34" s="61"/>
      <c r="AKZ34" s="61"/>
      <c r="ALA34" s="61"/>
      <c r="ALB34" s="61"/>
      <c r="ALC34" s="61"/>
      <c r="ALD34" s="61"/>
      <c r="ALE34" s="61"/>
      <c r="ALF34" s="61"/>
      <c r="ALG34" s="61"/>
      <c r="ALH34" s="61"/>
      <c r="ALI34" s="61"/>
      <c r="ALJ34" s="61"/>
      <c r="ALK34" s="61"/>
      <c r="ALL34" s="61"/>
      <c r="ALM34" s="61"/>
      <c r="ALN34" s="61"/>
      <c r="ALO34" s="61"/>
      <c r="ALP34" s="61"/>
      <c r="ALQ34" s="61"/>
      <c r="ALR34" s="61"/>
    </row>
    <row r="35" spans="1:1006" ht="17.25" thickTop="1" x14ac:dyDescent="0.25">
      <c r="A35" s="162" t="s">
        <v>137</v>
      </c>
      <c r="B35" s="136"/>
      <c r="C35" s="137"/>
    </row>
    <row r="36" spans="1:1006" x14ac:dyDescent="0.25">
      <c r="A36" s="162" t="s">
        <v>136</v>
      </c>
      <c r="B36" s="135"/>
      <c r="C36" s="137"/>
    </row>
    <row r="37" spans="1:1006" x14ac:dyDescent="0.25">
      <c r="A37" s="162" t="s">
        <v>129</v>
      </c>
      <c r="B37" s="136"/>
      <c r="C37" s="137"/>
    </row>
    <row r="38" spans="1:1006" x14ac:dyDescent="0.25">
      <c r="A38" s="60" t="s">
        <v>107</v>
      </c>
      <c r="B38" s="136"/>
      <c r="C38" s="137"/>
    </row>
    <row r="39" spans="1:1006" x14ac:dyDescent="0.25">
      <c r="A39" s="162"/>
    </row>
    <row r="40" spans="1:1006" x14ac:dyDescent="0.25">
      <c r="A40" s="60"/>
      <c r="B40" s="136"/>
      <c r="C40" s="137"/>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verticalDpi="1200" r:id="rId1"/>
  <headerFooter>
    <oddHeader>&amp;C&amp;"微軟正黑體,粗體"&amp;16勞工保險局115年2月統計提要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90" zoomScaleNormal="9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23" t="s">
        <v>21</v>
      </c>
      <c r="B1" s="224"/>
      <c r="C1" s="224"/>
      <c r="D1" s="224"/>
      <c r="E1" s="224"/>
      <c r="F1" s="224"/>
      <c r="G1" s="225"/>
    </row>
    <row r="2" spans="1:7" ht="22.5" customHeight="1" thickTop="1" thickBot="1" x14ac:dyDescent="0.3">
      <c r="A2" s="3"/>
      <c r="B2" s="222" t="s">
        <v>1</v>
      </c>
      <c r="C2" s="222"/>
      <c r="D2" s="222"/>
      <c r="E2" s="222" t="s">
        <v>2</v>
      </c>
      <c r="F2" s="222"/>
      <c r="G2" s="222"/>
    </row>
    <row r="3" spans="1:7" ht="32.1" customHeight="1" thickTop="1" thickBot="1" x14ac:dyDescent="0.3">
      <c r="A3" s="145" t="s">
        <v>3</v>
      </c>
      <c r="B3" s="146" t="s">
        <v>4</v>
      </c>
      <c r="C3" s="147" t="s">
        <v>5</v>
      </c>
      <c r="D3" s="148" t="s">
        <v>6</v>
      </c>
      <c r="E3" s="146" t="s">
        <v>4</v>
      </c>
      <c r="F3" s="147" t="s">
        <v>5</v>
      </c>
      <c r="G3" s="148" t="s">
        <v>6</v>
      </c>
    </row>
    <row r="4" spans="1:7" ht="18" customHeight="1" thickTop="1" x14ac:dyDescent="0.25">
      <c r="A4" s="4" t="s">
        <v>54</v>
      </c>
      <c r="B4" s="19">
        <v>585651</v>
      </c>
      <c r="C4" s="20"/>
      <c r="D4" s="7"/>
      <c r="E4" s="19">
        <f>B4</f>
        <v>585651</v>
      </c>
      <c r="F4" s="20"/>
      <c r="G4" s="7"/>
    </row>
    <row r="5" spans="1:7" ht="18" customHeight="1" x14ac:dyDescent="0.25">
      <c r="A5" s="8" t="s">
        <v>55</v>
      </c>
      <c r="B5" s="21"/>
      <c r="C5" s="22">
        <v>7438334</v>
      </c>
      <c r="D5" s="11"/>
      <c r="E5" s="21"/>
      <c r="F5" s="22">
        <f>C5</f>
        <v>7438334</v>
      </c>
      <c r="G5" s="11"/>
    </row>
    <row r="6" spans="1:7" ht="18" customHeight="1" x14ac:dyDescent="0.25">
      <c r="A6" s="8" t="s">
        <v>8</v>
      </c>
      <c r="B6" s="5"/>
      <c r="C6" s="10"/>
      <c r="D6" s="11">
        <v>37656</v>
      </c>
      <c r="E6" s="13"/>
      <c r="F6" s="13"/>
      <c r="G6" s="11">
        <v>37639</v>
      </c>
    </row>
    <row r="7" spans="1:7" ht="18" customHeight="1" thickBot="1" x14ac:dyDescent="0.3">
      <c r="A7" s="23" t="s">
        <v>9</v>
      </c>
      <c r="B7" s="24"/>
      <c r="C7" s="25"/>
      <c r="D7" s="14">
        <v>2832069938</v>
      </c>
      <c r="E7" s="26"/>
      <c r="F7" s="26"/>
      <c r="G7" s="14">
        <v>5668700716</v>
      </c>
    </row>
    <row r="8" spans="1:7" ht="19.5" customHeight="1" thickTop="1" thickBot="1" x14ac:dyDescent="0.3">
      <c r="A8" s="226" t="s">
        <v>10</v>
      </c>
      <c r="B8" s="220" t="s">
        <v>11</v>
      </c>
      <c r="C8" s="220"/>
      <c r="D8" s="220" t="s">
        <v>6</v>
      </c>
      <c r="E8" s="220" t="s">
        <v>11</v>
      </c>
      <c r="F8" s="221"/>
      <c r="G8" s="229" t="s">
        <v>6</v>
      </c>
    </row>
    <row r="9" spans="1:7" ht="17.25" thickBot="1" x14ac:dyDescent="0.3">
      <c r="A9" s="227"/>
      <c r="B9" s="149"/>
      <c r="C9" s="150" t="s">
        <v>22</v>
      </c>
      <c r="D9" s="228"/>
      <c r="E9" s="149"/>
      <c r="F9" s="157" t="s">
        <v>22</v>
      </c>
      <c r="G9" s="230"/>
    </row>
    <row r="10" spans="1:7" ht="18" customHeight="1" thickTop="1" x14ac:dyDescent="0.25">
      <c r="A10" s="27" t="s">
        <v>12</v>
      </c>
      <c r="B10" s="15">
        <f t="shared" ref="B10:G10" si="0">SUM(B11:B15)</f>
        <v>56529</v>
      </c>
      <c r="C10" s="16">
        <f t="shared" si="0"/>
        <v>13080</v>
      </c>
      <c r="D10" s="28">
        <f t="shared" si="0"/>
        <v>1399196470</v>
      </c>
      <c r="E10" s="15">
        <f t="shared" si="0"/>
        <v>132882</v>
      </c>
      <c r="F10" s="16">
        <f t="shared" si="0"/>
        <v>31408</v>
      </c>
      <c r="G10" s="28">
        <f t="shared" si="0"/>
        <v>3371730873</v>
      </c>
    </row>
    <row r="11" spans="1:7" ht="18" customHeight="1" x14ac:dyDescent="0.25">
      <c r="A11" s="12" t="s">
        <v>23</v>
      </c>
      <c r="B11" s="5">
        <v>25548</v>
      </c>
      <c r="C11" s="10">
        <v>5875</v>
      </c>
      <c r="D11" s="17">
        <v>665815471</v>
      </c>
      <c r="E11" s="29">
        <v>65700</v>
      </c>
      <c r="F11" s="30">
        <v>14522</v>
      </c>
      <c r="G11" s="31">
        <v>1716905351</v>
      </c>
    </row>
    <row r="12" spans="1:7" ht="18" customHeight="1" x14ac:dyDescent="0.25">
      <c r="A12" s="12" t="s">
        <v>24</v>
      </c>
      <c r="B12" s="5">
        <v>1816</v>
      </c>
      <c r="C12" s="10">
        <f>B12</f>
        <v>1816</v>
      </c>
      <c r="D12" s="17">
        <v>108704585</v>
      </c>
      <c r="E12" s="5">
        <v>4620</v>
      </c>
      <c r="F12" s="10">
        <v>4620</v>
      </c>
      <c r="G12" s="17">
        <v>279335419</v>
      </c>
    </row>
    <row r="13" spans="1:7" ht="18" customHeight="1" x14ac:dyDescent="0.25">
      <c r="A13" s="12" t="s">
        <v>25</v>
      </c>
      <c r="B13" s="5">
        <v>1422</v>
      </c>
      <c r="C13" s="10">
        <v>379</v>
      </c>
      <c r="D13" s="17">
        <v>37068355</v>
      </c>
      <c r="E13" s="5">
        <v>3510</v>
      </c>
      <c r="F13" s="10">
        <v>858</v>
      </c>
      <c r="G13" s="17">
        <v>91985769</v>
      </c>
    </row>
    <row r="14" spans="1:7" ht="18" customHeight="1" x14ac:dyDescent="0.25">
      <c r="A14" s="12" t="s">
        <v>26</v>
      </c>
      <c r="B14" s="5">
        <v>27747</v>
      </c>
      <c r="C14" s="10">
        <v>5011</v>
      </c>
      <c r="D14" s="17">
        <v>587610363</v>
      </c>
      <c r="E14" s="5">
        <v>59101</v>
      </c>
      <c r="F14" s="10">
        <v>11425</v>
      </c>
      <c r="G14" s="17">
        <v>1283533180</v>
      </c>
    </row>
    <row r="15" spans="1:7" ht="18" customHeight="1" thickBot="1" x14ac:dyDescent="0.3">
      <c r="A15" s="32" t="s">
        <v>27</v>
      </c>
      <c r="B15" s="73">
        <v>-4</v>
      </c>
      <c r="C15" s="74">
        <v>-1</v>
      </c>
      <c r="D15" s="75">
        <v>-2304</v>
      </c>
      <c r="E15" s="73">
        <v>-49</v>
      </c>
      <c r="F15" s="74">
        <v>-17</v>
      </c>
      <c r="G15" s="75">
        <v>-28846</v>
      </c>
    </row>
    <row r="16" spans="1:7" ht="15.75" customHeight="1" thickTop="1" x14ac:dyDescent="0.25">
      <c r="A16" s="164" t="s">
        <v>138</v>
      </c>
    </row>
    <row r="17" spans="1:7" ht="15.75" customHeight="1" x14ac:dyDescent="0.25">
      <c r="A17" s="259" t="s">
        <v>139</v>
      </c>
    </row>
    <row r="18" spans="1:7" ht="9" hidden="1" customHeight="1" x14ac:dyDescent="0.25">
      <c r="A18" s="18"/>
    </row>
    <row r="19" spans="1:7" ht="23.1" customHeight="1" thickBot="1" x14ac:dyDescent="0.3">
      <c r="A19" s="223" t="s">
        <v>37</v>
      </c>
      <c r="B19" s="224"/>
      <c r="C19" s="224"/>
      <c r="D19" s="224"/>
      <c r="E19" s="224"/>
      <c r="F19" s="224"/>
      <c r="G19" s="225"/>
    </row>
    <row r="20" spans="1:7" ht="22.5" customHeight="1" thickTop="1" thickBot="1" x14ac:dyDescent="0.3">
      <c r="A20" s="3"/>
      <c r="B20" s="222" t="s">
        <v>1</v>
      </c>
      <c r="C20" s="222"/>
      <c r="D20" s="222"/>
      <c r="E20" s="222" t="s">
        <v>2</v>
      </c>
      <c r="F20" s="222"/>
      <c r="G20" s="222"/>
    </row>
    <row r="21" spans="1:7" ht="32.1" customHeight="1" thickTop="1" thickBot="1" x14ac:dyDescent="0.3">
      <c r="A21" s="145" t="s">
        <v>29</v>
      </c>
      <c r="B21" s="146" t="s">
        <v>4</v>
      </c>
      <c r="C21" s="147" t="s">
        <v>5</v>
      </c>
      <c r="D21" s="148" t="s">
        <v>6</v>
      </c>
      <c r="E21" s="146" t="s">
        <v>4</v>
      </c>
      <c r="F21" s="147" t="s">
        <v>5</v>
      </c>
      <c r="G21" s="148" t="s">
        <v>6</v>
      </c>
    </row>
    <row r="22" spans="1:7" ht="18" customHeight="1" thickTop="1" x14ac:dyDescent="0.25">
      <c r="A22" s="4" t="s">
        <v>56</v>
      </c>
      <c r="B22" s="15">
        <v>602238</v>
      </c>
      <c r="C22" s="6"/>
      <c r="D22" s="7"/>
      <c r="E22" s="15">
        <f>B22</f>
        <v>602238</v>
      </c>
      <c r="F22" s="6"/>
      <c r="G22" s="7"/>
    </row>
    <row r="23" spans="1:7" ht="18" customHeight="1" x14ac:dyDescent="0.25">
      <c r="A23" s="8" t="s">
        <v>57</v>
      </c>
      <c r="B23" s="9"/>
      <c r="C23" s="22">
        <v>7793636</v>
      </c>
      <c r="D23" s="11"/>
      <c r="E23" s="9"/>
      <c r="F23" s="22">
        <f>C23</f>
        <v>7793636</v>
      </c>
      <c r="G23" s="11"/>
    </row>
    <row r="24" spans="1:7" ht="18" customHeight="1" x14ac:dyDescent="0.25">
      <c r="A24" s="8" t="s">
        <v>60</v>
      </c>
      <c r="B24" s="21"/>
      <c r="C24" s="13"/>
      <c r="D24" s="11">
        <v>48129</v>
      </c>
      <c r="E24" s="21"/>
      <c r="F24" s="13"/>
      <c r="G24" s="11">
        <v>48013</v>
      </c>
    </row>
    <row r="25" spans="1:7" ht="18" customHeight="1" thickBot="1" x14ac:dyDescent="0.3">
      <c r="A25" s="23" t="s">
        <v>31</v>
      </c>
      <c r="B25" s="34"/>
      <c r="C25" s="26"/>
      <c r="D25" s="14">
        <v>28028205282</v>
      </c>
      <c r="E25" s="34"/>
      <c r="F25" s="26"/>
      <c r="G25" s="14">
        <v>55879154774</v>
      </c>
    </row>
    <row r="26" spans="1:7" ht="19.5" customHeight="1" thickTop="1" thickBot="1" x14ac:dyDescent="0.3">
      <c r="A26" s="231" t="s">
        <v>38</v>
      </c>
      <c r="B26" s="220" t="s">
        <v>11</v>
      </c>
      <c r="C26" s="221"/>
      <c r="D26" s="219" t="s">
        <v>6</v>
      </c>
      <c r="E26" s="220" t="s">
        <v>11</v>
      </c>
      <c r="F26" s="221"/>
      <c r="G26" s="219" t="s">
        <v>6</v>
      </c>
    </row>
    <row r="27" spans="1:7" ht="17.25" customHeight="1" thickTop="1" thickBot="1" x14ac:dyDescent="0.3">
      <c r="A27" s="231"/>
      <c r="B27" s="149"/>
      <c r="C27" s="157" t="s">
        <v>39</v>
      </c>
      <c r="D27" s="219"/>
      <c r="E27" s="149"/>
      <c r="F27" s="157" t="s">
        <v>39</v>
      </c>
      <c r="G27" s="219"/>
    </row>
    <row r="28" spans="1:7" ht="18" customHeight="1" thickTop="1" x14ac:dyDescent="0.25">
      <c r="A28" s="27" t="s">
        <v>33</v>
      </c>
      <c r="B28" s="35">
        <f t="shared" ref="B28:G28" si="1">SUM(B29:B32)</f>
        <v>45493</v>
      </c>
      <c r="C28" s="36">
        <f t="shared" si="1"/>
        <v>1078</v>
      </c>
      <c r="D28" s="36">
        <f t="shared" si="1"/>
        <v>4709278783</v>
      </c>
      <c r="E28" s="35">
        <f t="shared" si="1"/>
        <v>59991</v>
      </c>
      <c r="F28" s="36">
        <f t="shared" si="1"/>
        <v>2315</v>
      </c>
      <c r="G28" s="37">
        <f t="shared" si="1"/>
        <v>10681384154</v>
      </c>
    </row>
    <row r="29" spans="1:7" ht="18" customHeight="1" x14ac:dyDescent="0.25">
      <c r="A29" s="12" t="s">
        <v>40</v>
      </c>
      <c r="B29" s="29">
        <v>5322</v>
      </c>
      <c r="C29" s="30"/>
      <c r="D29" s="31">
        <v>3231619629</v>
      </c>
      <c r="E29" s="29">
        <v>13676</v>
      </c>
      <c r="F29" s="30"/>
      <c r="G29" s="31">
        <v>8199314339</v>
      </c>
    </row>
    <row r="30" spans="1:7" ht="18" customHeight="1" x14ac:dyDescent="0.25">
      <c r="A30" s="12" t="s">
        <v>41</v>
      </c>
      <c r="B30" s="5">
        <v>1418</v>
      </c>
      <c r="C30" s="10"/>
      <c r="D30" s="17">
        <v>604728351</v>
      </c>
      <c r="E30" s="5">
        <v>3465</v>
      </c>
      <c r="F30" s="10"/>
      <c r="G30" s="17">
        <v>1374620670</v>
      </c>
    </row>
    <row r="31" spans="1:7" ht="18" customHeight="1" x14ac:dyDescent="0.25">
      <c r="A31" s="12" t="s">
        <v>42</v>
      </c>
      <c r="B31" s="5">
        <v>2177</v>
      </c>
      <c r="C31" s="10"/>
      <c r="D31" s="17">
        <v>158612809</v>
      </c>
      <c r="E31" s="5">
        <v>5037</v>
      </c>
      <c r="F31" s="10"/>
      <c r="G31" s="17">
        <v>365271800</v>
      </c>
    </row>
    <row r="32" spans="1:7" ht="18" customHeight="1" thickBot="1" x14ac:dyDescent="0.3">
      <c r="A32" s="32" t="s">
        <v>133</v>
      </c>
      <c r="B32" s="24">
        <v>36576</v>
      </c>
      <c r="C32" s="25">
        <v>1078</v>
      </c>
      <c r="D32" s="33">
        <v>714317994</v>
      </c>
      <c r="E32" s="24">
        <v>37813</v>
      </c>
      <c r="F32" s="25">
        <v>2315</v>
      </c>
      <c r="G32" s="33">
        <v>742177345</v>
      </c>
    </row>
    <row r="33" spans="1:1006" ht="15.75" customHeight="1" thickTop="1" x14ac:dyDescent="0.25">
      <c r="A33" s="164" t="s">
        <v>141</v>
      </c>
    </row>
    <row r="34" spans="1:1006" ht="15.75" customHeight="1" x14ac:dyDescent="0.25">
      <c r="A34" s="163" t="s">
        <v>132</v>
      </c>
    </row>
    <row r="35" spans="1:1006" ht="15.75" customHeight="1" x14ac:dyDescent="0.25">
      <c r="A35" s="162" t="s">
        <v>140</v>
      </c>
    </row>
    <row r="36" spans="1:1006" s="61" customFormat="1" ht="15.75" customHeight="1" x14ac:dyDescent="0.25">
      <c r="A36" s="60" t="s">
        <v>107</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hidden="1" customHeight="1" x14ac:dyDescent="0.25">
      <c r="A37" s="60"/>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13.5" customHeight="1" x14ac:dyDescent="0.25">
      <c r="A38" s="47"/>
    </row>
    <row r="39" spans="1:1006" ht="23.1" customHeight="1" thickBot="1" x14ac:dyDescent="0.3">
      <c r="A39" s="223" t="s">
        <v>28</v>
      </c>
      <c r="B39" s="224"/>
      <c r="C39" s="224"/>
      <c r="D39" s="224"/>
      <c r="E39" s="224"/>
      <c r="F39" s="224"/>
      <c r="G39" s="225"/>
    </row>
    <row r="40" spans="1:1006" ht="22.5" customHeight="1" thickTop="1" thickBot="1" x14ac:dyDescent="0.3">
      <c r="A40" s="39"/>
      <c r="B40" s="222" t="s">
        <v>1</v>
      </c>
      <c r="C40" s="222"/>
      <c r="D40" s="222"/>
      <c r="E40" s="222" t="s">
        <v>2</v>
      </c>
      <c r="F40" s="222"/>
      <c r="G40" s="222"/>
    </row>
    <row r="41" spans="1:1006" ht="32.1" customHeight="1" thickTop="1" thickBot="1" x14ac:dyDescent="0.3">
      <c r="A41" s="145" t="s">
        <v>29</v>
      </c>
      <c r="B41" s="146" t="s">
        <v>4</v>
      </c>
      <c r="C41" s="147" t="s">
        <v>5</v>
      </c>
      <c r="D41" s="148" t="s">
        <v>6</v>
      </c>
      <c r="E41" s="146" t="s">
        <v>4</v>
      </c>
      <c r="F41" s="147" t="s">
        <v>5</v>
      </c>
      <c r="G41" s="148" t="s">
        <v>6</v>
      </c>
    </row>
    <row r="42" spans="1:1006" ht="18" customHeight="1" thickTop="1" x14ac:dyDescent="0.25">
      <c r="A42" s="4" t="s">
        <v>56</v>
      </c>
      <c r="B42" s="15">
        <v>608498</v>
      </c>
      <c r="C42" s="6"/>
      <c r="D42" s="7"/>
      <c r="E42" s="40">
        <f>B42</f>
        <v>608498</v>
      </c>
      <c r="F42" s="6"/>
      <c r="G42" s="37"/>
    </row>
    <row r="43" spans="1:1006" ht="18" customHeight="1" x14ac:dyDescent="0.25">
      <c r="A43" s="8" t="s">
        <v>57</v>
      </c>
      <c r="B43" s="9"/>
      <c r="C43" s="22">
        <v>8352427</v>
      </c>
      <c r="D43" s="11"/>
      <c r="E43" s="9"/>
      <c r="F43" s="22">
        <f>C43</f>
        <v>8352427</v>
      </c>
      <c r="G43" s="31"/>
    </row>
    <row r="44" spans="1:1006" ht="18" customHeight="1" x14ac:dyDescent="0.25">
      <c r="A44" s="8" t="s">
        <v>30</v>
      </c>
      <c r="B44" s="21"/>
      <c r="C44" s="13"/>
      <c r="D44" s="11">
        <v>37234</v>
      </c>
      <c r="E44" s="29"/>
      <c r="F44" s="30"/>
      <c r="G44" s="31">
        <v>37193</v>
      </c>
    </row>
    <row r="45" spans="1:1006" ht="18" customHeight="1" x14ac:dyDescent="0.25">
      <c r="A45" s="23" t="s">
        <v>31</v>
      </c>
      <c r="B45" s="34"/>
      <c r="C45" s="26"/>
      <c r="D45" s="14">
        <v>77943842</v>
      </c>
      <c r="E45" s="34"/>
      <c r="F45" s="26"/>
      <c r="G45" s="14">
        <v>155932822</v>
      </c>
    </row>
    <row r="46" spans="1:1006" ht="32.1" customHeight="1" thickTop="1" thickBot="1" x14ac:dyDescent="0.3">
      <c r="A46" s="152" t="s">
        <v>32</v>
      </c>
      <c r="B46" s="146" t="s">
        <v>4</v>
      </c>
      <c r="C46" s="147" t="s">
        <v>5</v>
      </c>
      <c r="D46" s="148" t="s">
        <v>6</v>
      </c>
      <c r="E46" s="146" t="s">
        <v>4</v>
      </c>
      <c r="F46" s="147" t="s">
        <v>5</v>
      </c>
      <c r="G46" s="148" t="s">
        <v>6</v>
      </c>
    </row>
    <row r="47" spans="1:1006" ht="18" customHeight="1" thickTop="1" x14ac:dyDescent="0.25">
      <c r="A47" s="27" t="s">
        <v>33</v>
      </c>
      <c r="B47" s="35">
        <v>21</v>
      </c>
      <c r="C47" s="36">
        <v>140</v>
      </c>
      <c r="D47" s="36">
        <f>SUM(D48:D50)</f>
        <v>26827684</v>
      </c>
      <c r="E47" s="35">
        <v>40</v>
      </c>
      <c r="F47" s="36">
        <v>375</v>
      </c>
      <c r="G47" s="37">
        <f>SUM(G48:G50)</f>
        <v>59633742</v>
      </c>
    </row>
    <row r="48" spans="1:1006" ht="18" customHeight="1" x14ac:dyDescent="0.25">
      <c r="A48" s="12" t="s">
        <v>34</v>
      </c>
      <c r="B48" s="29"/>
      <c r="C48" s="30">
        <v>107</v>
      </c>
      <c r="D48" s="31">
        <v>11366474</v>
      </c>
      <c r="E48" s="29"/>
      <c r="F48" s="30">
        <v>318</v>
      </c>
      <c r="G48" s="31">
        <v>25143809</v>
      </c>
    </row>
    <row r="49" spans="1:7" ht="18" customHeight="1" x14ac:dyDescent="0.25">
      <c r="A49" s="12" t="s">
        <v>35</v>
      </c>
      <c r="B49" s="5"/>
      <c r="C49" s="10">
        <v>0</v>
      </c>
      <c r="D49" s="17">
        <v>0</v>
      </c>
      <c r="E49" s="5"/>
      <c r="F49" s="10">
        <v>0</v>
      </c>
      <c r="G49" s="17">
        <v>0</v>
      </c>
    </row>
    <row r="50" spans="1:7" ht="18" customHeight="1" thickBot="1" x14ac:dyDescent="0.3">
      <c r="A50" s="32" t="s">
        <v>36</v>
      </c>
      <c r="B50" s="24"/>
      <c r="C50" s="25">
        <v>131</v>
      </c>
      <c r="D50" s="33">
        <v>15461210</v>
      </c>
      <c r="E50" s="24"/>
      <c r="F50" s="25">
        <v>343</v>
      </c>
      <c r="G50" s="33">
        <v>34489933</v>
      </c>
    </row>
    <row r="51" spans="1:7" ht="15.75" customHeight="1" thickTop="1" x14ac:dyDescent="0.25">
      <c r="A51" s="18" t="s">
        <v>53</v>
      </c>
    </row>
    <row r="52" spans="1:7" ht="15.75" customHeight="1" x14ac:dyDescent="0.25">
      <c r="A52" s="47" t="s">
        <v>115</v>
      </c>
    </row>
    <row r="53" spans="1:7" ht="15.95" customHeight="1" x14ac:dyDescent="0.25">
      <c r="A53" s="47"/>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verticalDpi="1200" r:id="rId1"/>
  <headerFooter>
    <oddHeader>&amp;C&amp;"微軟正黑體,粗體"&amp;16勞工保險局115年2月統計提要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90" zoomScaleNormal="9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23" t="s">
        <v>43</v>
      </c>
      <c r="B1" s="224"/>
      <c r="C1" s="224"/>
      <c r="D1" s="224"/>
      <c r="E1" s="224"/>
      <c r="F1" s="224"/>
      <c r="G1" s="225"/>
    </row>
    <row r="2" spans="1:7" ht="22.5" customHeight="1" thickTop="1" thickBot="1" x14ac:dyDescent="0.3">
      <c r="A2" s="134"/>
      <c r="B2" s="222" t="s">
        <v>1</v>
      </c>
      <c r="C2" s="222"/>
      <c r="D2" s="222"/>
      <c r="E2" s="222" t="s">
        <v>2</v>
      </c>
      <c r="F2" s="222"/>
      <c r="G2" s="222"/>
    </row>
    <row r="3" spans="1:7" ht="32.25" customHeight="1" thickTop="1" thickBot="1" x14ac:dyDescent="0.3">
      <c r="A3" s="145" t="s">
        <v>83</v>
      </c>
      <c r="B3" s="146" t="s">
        <v>4</v>
      </c>
      <c r="C3" s="147" t="s">
        <v>5</v>
      </c>
      <c r="D3" s="148" t="s">
        <v>6</v>
      </c>
      <c r="E3" s="146" t="s">
        <v>4</v>
      </c>
      <c r="F3" s="147" t="s">
        <v>5</v>
      </c>
      <c r="G3" s="148" t="s">
        <v>6</v>
      </c>
    </row>
    <row r="4" spans="1:7" ht="18.95" customHeight="1" thickTop="1" x14ac:dyDescent="0.25">
      <c r="A4" s="4" t="s">
        <v>54</v>
      </c>
      <c r="B4" s="19">
        <v>287</v>
      </c>
      <c r="C4" s="20"/>
      <c r="D4" s="37"/>
      <c r="E4" s="19">
        <f>B4</f>
        <v>287</v>
      </c>
      <c r="F4" s="20"/>
      <c r="G4" s="37"/>
    </row>
    <row r="5" spans="1:7" ht="18.95" customHeight="1" x14ac:dyDescent="0.25">
      <c r="A5" s="8" t="s">
        <v>55</v>
      </c>
      <c r="B5" s="29"/>
      <c r="C5" s="22">
        <v>822107</v>
      </c>
      <c r="D5" s="31"/>
      <c r="E5" s="29"/>
      <c r="F5" s="22">
        <f>C5</f>
        <v>822107</v>
      </c>
      <c r="G5" s="31"/>
    </row>
    <row r="6" spans="1:7" ht="18.95" customHeight="1" thickBot="1" x14ac:dyDescent="0.3">
      <c r="A6" s="23" t="s">
        <v>9</v>
      </c>
      <c r="B6" s="46"/>
      <c r="C6" s="25"/>
      <c r="D6" s="14">
        <v>426607234</v>
      </c>
      <c r="E6" s="26"/>
      <c r="F6" s="26"/>
      <c r="G6" s="14">
        <v>854292821</v>
      </c>
    </row>
    <row r="7" spans="1:7" ht="25.35" customHeight="1" thickTop="1" thickBot="1" x14ac:dyDescent="0.3">
      <c r="A7" s="152" t="s">
        <v>10</v>
      </c>
      <c r="B7" s="232" t="s">
        <v>11</v>
      </c>
      <c r="C7" s="233"/>
      <c r="D7" s="153" t="s">
        <v>6</v>
      </c>
      <c r="E7" s="232" t="s">
        <v>11</v>
      </c>
      <c r="F7" s="233"/>
      <c r="G7" s="153" t="s">
        <v>6</v>
      </c>
    </row>
    <row r="8" spans="1:7" ht="18.95" customHeight="1" thickTop="1" x14ac:dyDescent="0.25">
      <c r="A8" s="27" t="s">
        <v>12</v>
      </c>
      <c r="B8" s="44"/>
      <c r="C8" s="16">
        <f>SUM(C9:C11)</f>
        <v>2217</v>
      </c>
      <c r="D8" s="43">
        <f>SUM(D9:D11)</f>
        <v>626494200</v>
      </c>
      <c r="E8" s="44"/>
      <c r="F8" s="16">
        <f>SUM(F9:F11)</f>
        <v>5199</v>
      </c>
      <c r="G8" s="43">
        <f>SUM(G9:G11)</f>
        <v>1455883400</v>
      </c>
    </row>
    <row r="9" spans="1:7" ht="18.95" customHeight="1" x14ac:dyDescent="0.25">
      <c r="A9" s="12" t="s">
        <v>15</v>
      </c>
      <c r="B9" s="45"/>
      <c r="C9" s="30">
        <v>90</v>
      </c>
      <c r="D9" s="31">
        <v>5630400</v>
      </c>
      <c r="E9" s="29"/>
      <c r="F9" s="30">
        <v>227</v>
      </c>
      <c r="G9" s="31">
        <v>14300400</v>
      </c>
    </row>
    <row r="10" spans="1:7" ht="18.95" customHeight="1" x14ac:dyDescent="0.25">
      <c r="A10" s="12" t="s">
        <v>44</v>
      </c>
      <c r="B10" s="45"/>
      <c r="C10" s="38">
        <v>176</v>
      </c>
      <c r="D10" s="42">
        <v>24316800</v>
      </c>
      <c r="E10" s="45"/>
      <c r="F10" s="38">
        <v>491</v>
      </c>
      <c r="G10" s="42">
        <v>71621000</v>
      </c>
    </row>
    <row r="11" spans="1:7" ht="18.95" customHeight="1" thickBot="1" x14ac:dyDescent="0.3">
      <c r="A11" s="32" t="s">
        <v>45</v>
      </c>
      <c r="B11" s="46"/>
      <c r="C11" s="25">
        <v>1951</v>
      </c>
      <c r="D11" s="41">
        <v>596547000</v>
      </c>
      <c r="E11" s="46"/>
      <c r="F11" s="25">
        <v>4481</v>
      </c>
      <c r="G11" s="41">
        <v>1369962000</v>
      </c>
    </row>
    <row r="12" spans="1:7" ht="16.350000000000001" customHeight="1" thickTop="1" x14ac:dyDescent="0.25">
      <c r="A12" s="163" t="s">
        <v>116</v>
      </c>
    </row>
    <row r="13" spans="1:7" ht="13.5" customHeight="1" x14ac:dyDescent="0.25">
      <c r="A13" s="47"/>
    </row>
    <row r="14" spans="1:7" ht="22.5" customHeight="1" thickBot="1" x14ac:dyDescent="0.3">
      <c r="A14" s="223" t="s">
        <v>58</v>
      </c>
      <c r="B14" s="224"/>
      <c r="C14" s="224"/>
      <c r="D14" s="224"/>
      <c r="E14" s="224"/>
      <c r="F14" s="224"/>
      <c r="G14" s="225"/>
    </row>
    <row r="15" spans="1:7" ht="22.5" customHeight="1" thickTop="1" thickBot="1" x14ac:dyDescent="0.3">
      <c r="A15" s="134"/>
      <c r="B15" s="222" t="s">
        <v>1</v>
      </c>
      <c r="C15" s="222"/>
      <c r="D15" s="222"/>
      <c r="E15" s="222" t="s">
        <v>59</v>
      </c>
      <c r="F15" s="222"/>
      <c r="G15" s="222"/>
    </row>
    <row r="16" spans="1:7" ht="32.25" customHeight="1" thickTop="1" thickBot="1" x14ac:dyDescent="0.3">
      <c r="A16" s="145" t="s">
        <v>83</v>
      </c>
      <c r="B16" s="146" t="s">
        <v>4</v>
      </c>
      <c r="C16" s="147" t="s">
        <v>5</v>
      </c>
      <c r="D16" s="148" t="s">
        <v>6</v>
      </c>
      <c r="E16" s="146" t="s">
        <v>4</v>
      </c>
      <c r="F16" s="147" t="s">
        <v>5</v>
      </c>
      <c r="G16" s="148" t="s">
        <v>6</v>
      </c>
    </row>
    <row r="17" spans="1:7" ht="18.95" customHeight="1" thickTop="1" x14ac:dyDescent="0.25">
      <c r="A17" s="4" t="s">
        <v>54</v>
      </c>
      <c r="B17" s="19">
        <v>286</v>
      </c>
      <c r="C17" s="20"/>
      <c r="D17" s="37"/>
      <c r="E17" s="19">
        <f>B17</f>
        <v>286</v>
      </c>
      <c r="F17" s="20"/>
      <c r="G17" s="37"/>
    </row>
    <row r="18" spans="1:7" ht="18.95" customHeight="1" x14ac:dyDescent="0.25">
      <c r="A18" s="8" t="s">
        <v>55</v>
      </c>
      <c r="B18" s="29"/>
      <c r="C18" s="22">
        <v>353419</v>
      </c>
      <c r="D18" s="31"/>
      <c r="E18" s="29"/>
      <c r="F18" s="22">
        <f>C18</f>
        <v>353419</v>
      </c>
      <c r="G18" s="31"/>
    </row>
    <row r="19" spans="1:7" ht="18.95" customHeight="1" thickBot="1" x14ac:dyDescent="0.3">
      <c r="A19" s="23" t="s">
        <v>9</v>
      </c>
      <c r="B19" s="46"/>
      <c r="C19" s="25"/>
      <c r="D19" s="14">
        <v>13720026</v>
      </c>
      <c r="E19" s="26"/>
      <c r="F19" s="26"/>
      <c r="G19" s="14">
        <v>27426276</v>
      </c>
    </row>
    <row r="20" spans="1:7" ht="25.35" customHeight="1" thickTop="1" thickBot="1" x14ac:dyDescent="0.3">
      <c r="A20" s="152" t="s">
        <v>10</v>
      </c>
      <c r="B20" s="232" t="s">
        <v>11</v>
      </c>
      <c r="C20" s="233"/>
      <c r="D20" s="153" t="s">
        <v>6</v>
      </c>
      <c r="E20" s="232" t="s">
        <v>11</v>
      </c>
      <c r="F20" s="233"/>
      <c r="G20" s="153" t="s">
        <v>6</v>
      </c>
    </row>
    <row r="21" spans="1:7" ht="18.95" customHeight="1" thickTop="1" x14ac:dyDescent="0.25">
      <c r="A21" s="27" t="s">
        <v>12</v>
      </c>
      <c r="B21" s="44"/>
      <c r="C21" s="16">
        <f>SUM(C22:C24)</f>
        <v>173</v>
      </c>
      <c r="D21" s="43">
        <f>SUM(D22:D24)</f>
        <v>5963914</v>
      </c>
      <c r="E21" s="44"/>
      <c r="F21" s="16">
        <f>SUM(F22:F24)</f>
        <v>424</v>
      </c>
      <c r="G21" s="43">
        <f>SUM(G22:G24)</f>
        <v>14432610</v>
      </c>
    </row>
    <row r="22" spans="1:7" ht="18.95" customHeight="1" x14ac:dyDescent="0.25">
      <c r="A22" s="12" t="s">
        <v>81</v>
      </c>
      <c r="B22" s="45"/>
      <c r="C22" s="30">
        <v>170</v>
      </c>
      <c r="D22" s="31">
        <v>5515114</v>
      </c>
      <c r="E22" s="29"/>
      <c r="F22" s="30">
        <v>418</v>
      </c>
      <c r="G22" s="31">
        <v>12744510</v>
      </c>
    </row>
    <row r="23" spans="1:7" ht="18.95" customHeight="1" x14ac:dyDescent="0.25">
      <c r="A23" s="12" t="s">
        <v>44</v>
      </c>
      <c r="B23" s="45"/>
      <c r="C23" s="38">
        <v>3</v>
      </c>
      <c r="D23" s="42">
        <v>448800</v>
      </c>
      <c r="E23" s="45"/>
      <c r="F23" s="38">
        <v>4</v>
      </c>
      <c r="G23" s="42">
        <v>464100</v>
      </c>
    </row>
    <row r="24" spans="1:7" ht="18.95" customHeight="1" thickBot="1" x14ac:dyDescent="0.3">
      <c r="A24" s="32" t="s">
        <v>45</v>
      </c>
      <c r="B24" s="46"/>
      <c r="C24" s="25">
        <v>0</v>
      </c>
      <c r="D24" s="41">
        <v>0</v>
      </c>
      <c r="E24" s="46"/>
      <c r="F24" s="25">
        <v>2</v>
      </c>
      <c r="G24" s="41">
        <v>1224000</v>
      </c>
    </row>
    <row r="25" spans="1:7" ht="16.350000000000001" customHeight="1" thickTop="1" x14ac:dyDescent="0.25">
      <c r="A25" s="163" t="s">
        <v>117</v>
      </c>
    </row>
    <row r="26" spans="1:7" ht="13.5" customHeight="1" x14ac:dyDescent="0.25"/>
    <row r="27" spans="1:7" ht="22.5" customHeight="1" thickBot="1" x14ac:dyDescent="0.3">
      <c r="A27" s="223" t="s">
        <v>61</v>
      </c>
      <c r="B27" s="224"/>
      <c r="C27" s="224"/>
      <c r="D27" s="224"/>
      <c r="E27" s="224"/>
      <c r="F27" s="224"/>
      <c r="G27" s="225"/>
    </row>
    <row r="28" spans="1:7" ht="22.5" customHeight="1" thickTop="1" thickBot="1" x14ac:dyDescent="0.3">
      <c r="A28" s="134"/>
      <c r="B28" s="222" t="s">
        <v>1</v>
      </c>
      <c r="C28" s="222"/>
      <c r="D28" s="222"/>
      <c r="E28" s="222" t="s">
        <v>2</v>
      </c>
      <c r="F28" s="222"/>
      <c r="G28" s="222"/>
    </row>
    <row r="29" spans="1:7" ht="32.25" customHeight="1" thickTop="1" thickBot="1" x14ac:dyDescent="0.3">
      <c r="A29" s="145" t="s">
        <v>29</v>
      </c>
      <c r="B29" s="146" t="s">
        <v>4</v>
      </c>
      <c r="C29" s="147" t="s">
        <v>5</v>
      </c>
      <c r="D29" s="148" t="s">
        <v>6</v>
      </c>
      <c r="E29" s="146" t="s">
        <v>4</v>
      </c>
      <c r="F29" s="147" t="s">
        <v>5</v>
      </c>
      <c r="G29" s="148" t="s">
        <v>6</v>
      </c>
    </row>
    <row r="30" spans="1:7" ht="18.95" customHeight="1" thickTop="1" x14ac:dyDescent="0.25">
      <c r="A30" s="4" t="s">
        <v>63</v>
      </c>
      <c r="B30" s="44">
        <v>285</v>
      </c>
      <c r="C30" s="6"/>
      <c r="D30" s="37"/>
      <c r="E30" s="44">
        <f>B30</f>
        <v>285</v>
      </c>
      <c r="F30" s="6"/>
      <c r="G30" s="37"/>
    </row>
    <row r="31" spans="1:7" ht="18.95" customHeight="1" x14ac:dyDescent="0.25">
      <c r="A31" s="8" t="s">
        <v>57</v>
      </c>
      <c r="B31" s="9"/>
      <c r="C31" s="22">
        <v>89142</v>
      </c>
      <c r="D31" s="31"/>
      <c r="E31" s="9"/>
      <c r="F31" s="22">
        <f>C31</f>
        <v>89142</v>
      </c>
      <c r="G31" s="31"/>
    </row>
    <row r="32" spans="1:7" ht="18.95" customHeight="1" thickBot="1" x14ac:dyDescent="0.3">
      <c r="A32" s="23" t="s">
        <v>31</v>
      </c>
      <c r="B32" s="34"/>
      <c r="C32" s="26"/>
      <c r="D32" s="14">
        <v>507692676</v>
      </c>
      <c r="E32" s="34"/>
      <c r="F32" s="26"/>
      <c r="G32" s="14">
        <v>1009473331</v>
      </c>
    </row>
    <row r="33" spans="1:1006" ht="19.5" customHeight="1" thickTop="1" thickBot="1" x14ac:dyDescent="0.3">
      <c r="A33" s="231" t="s">
        <v>38</v>
      </c>
      <c r="B33" s="220" t="s">
        <v>110</v>
      </c>
      <c r="C33" s="221"/>
      <c r="D33" s="219" t="s">
        <v>6</v>
      </c>
      <c r="E33" s="220" t="s">
        <v>11</v>
      </c>
      <c r="F33" s="221"/>
      <c r="G33" s="219" t="s">
        <v>6</v>
      </c>
    </row>
    <row r="34" spans="1:1006" ht="17.25" customHeight="1" thickTop="1" thickBot="1" x14ac:dyDescent="0.3">
      <c r="A34" s="231"/>
      <c r="B34" s="149"/>
      <c r="C34" s="151" t="s">
        <v>39</v>
      </c>
      <c r="D34" s="219"/>
      <c r="E34" s="149"/>
      <c r="F34" s="157" t="s">
        <v>39</v>
      </c>
      <c r="G34" s="219"/>
    </row>
    <row r="35" spans="1:1006" ht="18.95" customHeight="1" thickTop="1" x14ac:dyDescent="0.25">
      <c r="A35" s="27" t="s">
        <v>33</v>
      </c>
      <c r="B35" s="35">
        <f t="shared" ref="B35:G35" si="0">SUM(B36:B37)</f>
        <v>16991</v>
      </c>
      <c r="C35" s="36">
        <f t="shared" si="0"/>
        <v>517</v>
      </c>
      <c r="D35" s="36">
        <f t="shared" si="0"/>
        <v>25441610</v>
      </c>
      <c r="E35" s="35">
        <f t="shared" si="0"/>
        <v>17038</v>
      </c>
      <c r="F35" s="36">
        <f t="shared" si="0"/>
        <v>979</v>
      </c>
      <c r="G35" s="37">
        <f t="shared" si="0"/>
        <v>53942504</v>
      </c>
    </row>
    <row r="36" spans="1:1006" ht="18.95" customHeight="1" x14ac:dyDescent="0.25">
      <c r="A36" s="12" t="s">
        <v>104</v>
      </c>
      <c r="B36" s="29">
        <v>16966</v>
      </c>
      <c r="C36" s="30">
        <v>517</v>
      </c>
      <c r="D36" s="31">
        <v>16656530</v>
      </c>
      <c r="E36" s="29">
        <v>16966</v>
      </c>
      <c r="F36" s="30">
        <v>979</v>
      </c>
      <c r="G36" s="31">
        <v>32385172</v>
      </c>
    </row>
    <row r="37" spans="1:1006" ht="18.95" customHeight="1" thickBot="1" x14ac:dyDescent="0.3">
      <c r="A37" s="32" t="s">
        <v>62</v>
      </c>
      <c r="B37" s="46">
        <v>25</v>
      </c>
      <c r="C37" s="25"/>
      <c r="D37" s="41">
        <v>8785080</v>
      </c>
      <c r="E37" s="46">
        <v>72</v>
      </c>
      <c r="F37" s="25"/>
      <c r="G37" s="41">
        <v>21557332</v>
      </c>
    </row>
    <row r="38" spans="1:1006" ht="15.75" customHeight="1" thickTop="1" x14ac:dyDescent="0.25">
      <c r="A38" s="164" t="s">
        <v>142</v>
      </c>
    </row>
    <row r="39" spans="1:1006" s="61" customFormat="1" ht="15.75" customHeight="1" x14ac:dyDescent="0.25">
      <c r="A39" s="135" t="s">
        <v>108</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109</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3.5" customHeight="1" x14ac:dyDescent="0.25"/>
    <row r="42" spans="1:1006" ht="22.5" customHeight="1" thickBot="1" x14ac:dyDescent="0.3">
      <c r="A42" s="223" t="s">
        <v>46</v>
      </c>
      <c r="B42" s="224"/>
      <c r="C42" s="224"/>
      <c r="D42" s="224"/>
      <c r="E42" s="224"/>
      <c r="F42" s="224"/>
      <c r="G42" s="225"/>
    </row>
    <row r="43" spans="1:1006" ht="22.5" customHeight="1" thickTop="1" thickBot="1" x14ac:dyDescent="0.3">
      <c r="A43" s="134"/>
      <c r="B43" s="222" t="s">
        <v>1</v>
      </c>
      <c r="C43" s="222"/>
      <c r="D43" s="222"/>
      <c r="E43" s="222" t="s">
        <v>2</v>
      </c>
      <c r="F43" s="222"/>
      <c r="G43" s="222"/>
    </row>
    <row r="44" spans="1:1006" ht="25.35" customHeight="1" thickTop="1" thickBot="1" x14ac:dyDescent="0.3">
      <c r="A44" s="145" t="s">
        <v>38</v>
      </c>
      <c r="B44" s="232" t="s">
        <v>113</v>
      </c>
      <c r="C44" s="233"/>
      <c r="D44" s="154" t="s">
        <v>6</v>
      </c>
      <c r="E44" s="232" t="s">
        <v>113</v>
      </c>
      <c r="F44" s="233"/>
      <c r="G44" s="154" t="s">
        <v>6</v>
      </c>
    </row>
    <row r="45" spans="1:1006" ht="18.95" customHeight="1" thickTop="1" x14ac:dyDescent="0.25">
      <c r="A45" s="27" t="s">
        <v>33</v>
      </c>
      <c r="B45" s="19"/>
      <c r="C45" s="20">
        <f>SUM(C46:C47)</f>
        <v>500854</v>
      </c>
      <c r="D45" s="37">
        <f>SUM(D46:D47)</f>
        <v>4050835933</v>
      </c>
      <c r="E45" s="19"/>
      <c r="F45" s="20">
        <f>C45</f>
        <v>500854</v>
      </c>
      <c r="G45" s="37">
        <f>SUM(G46:G47)</f>
        <v>8111868307</v>
      </c>
    </row>
    <row r="46" spans="1:1006" ht="18.95" customHeight="1" x14ac:dyDescent="0.25">
      <c r="A46" s="12" t="s">
        <v>47</v>
      </c>
      <c r="B46" s="29"/>
      <c r="C46" s="22">
        <v>432657</v>
      </c>
      <c r="D46" s="31">
        <v>3497490633</v>
      </c>
      <c r="E46" s="29"/>
      <c r="F46" s="22">
        <f>C46</f>
        <v>432657</v>
      </c>
      <c r="G46" s="31">
        <v>7005143135</v>
      </c>
    </row>
    <row r="47" spans="1:1006" ht="18.95" customHeight="1" thickBot="1" x14ac:dyDescent="0.3">
      <c r="A47" s="32" t="s">
        <v>48</v>
      </c>
      <c r="B47" s="46"/>
      <c r="C47" s="25">
        <v>68197</v>
      </c>
      <c r="D47" s="14">
        <v>553345300</v>
      </c>
      <c r="E47" s="26"/>
      <c r="F47" s="26">
        <f>C47</f>
        <v>68197</v>
      </c>
      <c r="G47" s="14">
        <v>1106725172</v>
      </c>
    </row>
    <row r="48" spans="1:1006" ht="15.75" customHeight="1" thickTop="1" x14ac:dyDescent="0.25">
      <c r="A48" s="47" t="s">
        <v>114</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verticalDpi="1200" r:id="rId1"/>
  <headerFooter>
    <oddHeader>&amp;C&amp;"微軟正黑體,粗體"&amp;16勞工保險局115年2月統計提要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K34"/>
  <sheetViews>
    <sheetView zoomScale="90" zoomScaleNormal="90" workbookViewId="0">
      <selection sqref="A1:H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36" t="s">
        <v>49</v>
      </c>
      <c r="B1" s="237"/>
      <c r="C1" s="237"/>
      <c r="D1" s="237"/>
      <c r="E1" s="237"/>
      <c r="F1" s="237"/>
      <c r="G1" s="237"/>
      <c r="H1" s="238"/>
    </row>
    <row r="2" spans="1:8" ht="28.5" customHeight="1" thickTop="1" thickBot="1" x14ac:dyDescent="0.3">
      <c r="A2" s="138"/>
      <c r="B2" s="168" t="s">
        <v>67</v>
      </c>
      <c r="C2" s="168"/>
      <c r="D2" s="168"/>
      <c r="E2" s="168"/>
      <c r="F2" s="168" t="s">
        <v>68</v>
      </c>
      <c r="G2" s="168"/>
      <c r="H2" s="168"/>
    </row>
    <row r="3" spans="1:8" ht="28.9" customHeight="1" thickTop="1" thickBot="1" x14ac:dyDescent="0.3">
      <c r="A3" s="234" t="s">
        <v>64</v>
      </c>
      <c r="B3" s="239" t="s">
        <v>50</v>
      </c>
      <c r="C3" s="240"/>
      <c r="D3" s="241" t="s">
        <v>6</v>
      </c>
      <c r="E3" s="242"/>
      <c r="F3" s="243" t="s">
        <v>50</v>
      </c>
      <c r="G3" s="244"/>
      <c r="H3" s="172" t="s">
        <v>6</v>
      </c>
    </row>
    <row r="4" spans="1:8" ht="28.9" customHeight="1" thickTop="1" thickBot="1" x14ac:dyDescent="0.3">
      <c r="A4" s="235"/>
      <c r="B4" s="155" t="s">
        <v>69</v>
      </c>
      <c r="C4" s="156" t="s">
        <v>70</v>
      </c>
      <c r="D4" s="156" t="s">
        <v>69</v>
      </c>
      <c r="E4" s="158" t="s">
        <v>70</v>
      </c>
      <c r="F4" s="243"/>
      <c r="G4" s="244"/>
      <c r="H4" s="172"/>
    </row>
    <row r="5" spans="1:8" ht="30" customHeight="1" thickTop="1" x14ac:dyDescent="0.25">
      <c r="A5" s="50" t="s">
        <v>7</v>
      </c>
      <c r="B5" s="76">
        <v>2881324</v>
      </c>
      <c r="C5" s="76">
        <v>2859984</v>
      </c>
      <c r="D5" s="77"/>
      <c r="E5" s="78"/>
      <c r="F5" s="79"/>
      <c r="G5" s="52">
        <f>C5</f>
        <v>2859984</v>
      </c>
      <c r="H5" s="80"/>
    </row>
    <row r="6" spans="1:8" ht="30" customHeight="1" x14ac:dyDescent="0.25">
      <c r="A6" s="50" t="s">
        <v>65</v>
      </c>
      <c r="B6" s="81"/>
      <c r="C6" s="81"/>
      <c r="D6" s="77">
        <f>SUM(D7:D8)</f>
        <v>3339796967</v>
      </c>
      <c r="E6" s="78">
        <f>SUM(E7:E8)</f>
        <v>3360570251</v>
      </c>
      <c r="F6" s="82"/>
      <c r="G6" s="83"/>
      <c r="H6" s="78">
        <f>SUM(H7:H8)</f>
        <v>6700367218</v>
      </c>
    </row>
    <row r="7" spans="1:8" ht="30" customHeight="1" x14ac:dyDescent="0.25">
      <c r="A7" s="84" t="s">
        <v>122</v>
      </c>
      <c r="B7" s="81"/>
      <c r="C7" s="81"/>
      <c r="D7" s="77">
        <v>3339796967</v>
      </c>
      <c r="E7" s="78">
        <v>3360570251</v>
      </c>
      <c r="F7" s="82"/>
      <c r="G7" s="83"/>
      <c r="H7" s="78">
        <v>6700367218</v>
      </c>
    </row>
    <row r="8" spans="1:8" ht="30" customHeight="1" thickBot="1" x14ac:dyDescent="0.3">
      <c r="A8" s="85" t="s">
        <v>123</v>
      </c>
      <c r="B8" s="86"/>
      <c r="C8" s="86"/>
      <c r="D8" s="87">
        <v>0</v>
      </c>
      <c r="E8" s="88">
        <v>0</v>
      </c>
      <c r="F8" s="89"/>
      <c r="G8" s="86"/>
      <c r="H8" s="78">
        <v>0</v>
      </c>
    </row>
    <row r="9" spans="1:8" ht="32.450000000000003" customHeight="1" thickTop="1" thickBot="1" x14ac:dyDescent="0.3">
      <c r="A9" s="138"/>
      <c r="B9" s="168" t="s">
        <v>71</v>
      </c>
      <c r="C9" s="168"/>
      <c r="D9" s="168"/>
      <c r="E9" s="168"/>
      <c r="F9" s="168" t="s">
        <v>68</v>
      </c>
      <c r="G9" s="168"/>
      <c r="H9" s="168"/>
    </row>
    <row r="10" spans="1:8" ht="28.9" customHeight="1" thickTop="1" thickBot="1" x14ac:dyDescent="0.3">
      <c r="A10" s="234" t="s">
        <v>10</v>
      </c>
      <c r="B10" s="170" t="s">
        <v>111</v>
      </c>
      <c r="C10" s="171"/>
      <c r="D10" s="172" t="s">
        <v>6</v>
      </c>
      <c r="E10" s="245"/>
      <c r="F10" s="170" t="s">
        <v>111</v>
      </c>
      <c r="G10" s="171"/>
      <c r="H10" s="172" t="s">
        <v>6</v>
      </c>
    </row>
    <row r="11" spans="1:8" ht="25.9" customHeight="1" thickTop="1" thickBot="1" x14ac:dyDescent="0.3">
      <c r="A11" s="235"/>
      <c r="B11" s="143"/>
      <c r="C11" s="144" t="s">
        <v>82</v>
      </c>
      <c r="D11" s="172"/>
      <c r="E11" s="245"/>
      <c r="F11" s="143"/>
      <c r="G11" s="156" t="s">
        <v>82</v>
      </c>
      <c r="H11" s="172"/>
    </row>
    <row r="12" spans="1:8" ht="30" customHeight="1" thickTop="1" x14ac:dyDescent="0.25">
      <c r="A12" s="90" t="s">
        <v>112</v>
      </c>
      <c r="B12" s="79">
        <f>B17+B24</f>
        <v>2095779</v>
      </c>
      <c r="C12" s="52"/>
      <c r="D12" s="52"/>
      <c r="E12" s="80">
        <f>E13+E16</f>
        <v>8459039571</v>
      </c>
      <c r="F12" s="79">
        <f>F17+F24</f>
        <v>2097323</v>
      </c>
      <c r="G12" s="52"/>
      <c r="H12" s="80">
        <f>H13+H16</f>
        <v>16865867401</v>
      </c>
    </row>
    <row r="13" spans="1:8" ht="30" customHeight="1" x14ac:dyDescent="0.25">
      <c r="A13" s="51" t="s">
        <v>124</v>
      </c>
      <c r="B13" s="82"/>
      <c r="C13" s="83"/>
      <c r="D13" s="83"/>
      <c r="E13" s="91">
        <f>E14+E15</f>
        <v>6941299101</v>
      </c>
      <c r="F13" s="92"/>
      <c r="G13" s="83"/>
      <c r="H13" s="91">
        <f>H14+H15</f>
        <v>13825369672</v>
      </c>
    </row>
    <row r="14" spans="1:8" ht="30" customHeight="1" x14ac:dyDescent="0.25">
      <c r="A14" s="56" t="s">
        <v>51</v>
      </c>
      <c r="B14" s="82"/>
      <c r="C14" s="83"/>
      <c r="D14" s="83"/>
      <c r="E14" s="91">
        <v>3112357364</v>
      </c>
      <c r="F14" s="92"/>
      <c r="G14" s="83"/>
      <c r="H14" s="91">
        <v>6073703689</v>
      </c>
    </row>
    <row r="15" spans="1:8" ht="30" customHeight="1" x14ac:dyDescent="0.25">
      <c r="A15" s="56" t="s">
        <v>52</v>
      </c>
      <c r="B15" s="82"/>
      <c r="C15" s="83"/>
      <c r="D15" s="83"/>
      <c r="E15" s="91">
        <v>3828941737</v>
      </c>
      <c r="F15" s="92"/>
      <c r="G15" s="83"/>
      <c r="H15" s="91">
        <v>7751665983</v>
      </c>
    </row>
    <row r="16" spans="1:8" ht="30" customHeight="1" thickBot="1" x14ac:dyDescent="0.3">
      <c r="A16" s="54" t="s">
        <v>125</v>
      </c>
      <c r="B16" s="93"/>
      <c r="C16" s="94"/>
      <c r="D16" s="94"/>
      <c r="E16" s="95">
        <f>E19+E20+E22</f>
        <v>1517740470</v>
      </c>
      <c r="F16" s="96"/>
      <c r="G16" s="94"/>
      <c r="H16" s="95">
        <f>H19+H20+H22</f>
        <v>3040497729</v>
      </c>
    </row>
    <row r="17" spans="1:8" ht="30" customHeight="1" x14ac:dyDescent="0.25">
      <c r="A17" s="51" t="s">
        <v>14</v>
      </c>
      <c r="B17" s="82">
        <f>SUM(B18:B23)</f>
        <v>2094344</v>
      </c>
      <c r="C17" s="83">
        <f>SUM(C18:C23)</f>
        <v>11276</v>
      </c>
      <c r="D17" s="83"/>
      <c r="E17" s="91">
        <f>SUM(E18:E23)</f>
        <v>8362767695</v>
      </c>
      <c r="F17" s="92">
        <f t="shared" ref="F17:F23" si="0">B17</f>
        <v>2094344</v>
      </c>
      <c r="G17" s="83">
        <f>SUM(G18:G23)</f>
        <v>22090</v>
      </c>
      <c r="H17" s="91">
        <f>SUM(H18:H23)</f>
        <v>16658774756</v>
      </c>
    </row>
    <row r="18" spans="1:8" ht="30" customHeight="1" x14ac:dyDescent="0.25">
      <c r="A18" s="97" t="s">
        <v>72</v>
      </c>
      <c r="B18" s="82">
        <v>1581208</v>
      </c>
      <c r="C18" s="81">
        <v>9027</v>
      </c>
      <c r="D18" s="83"/>
      <c r="E18" s="91">
        <v>6224169469</v>
      </c>
      <c r="F18" s="92">
        <f t="shared" si="0"/>
        <v>1581208</v>
      </c>
      <c r="G18" s="77">
        <v>18002</v>
      </c>
      <c r="H18" s="91">
        <v>12369540347</v>
      </c>
    </row>
    <row r="19" spans="1:8" ht="30" customHeight="1" x14ac:dyDescent="0.25">
      <c r="A19" s="97" t="s">
        <v>73</v>
      </c>
      <c r="B19" s="82">
        <v>306334</v>
      </c>
      <c r="C19" s="81">
        <v>179</v>
      </c>
      <c r="D19" s="83"/>
      <c r="E19" s="91">
        <v>1243853415</v>
      </c>
      <c r="F19" s="92">
        <f t="shared" si="0"/>
        <v>306334</v>
      </c>
      <c r="G19" s="81">
        <v>228</v>
      </c>
      <c r="H19" s="91">
        <v>2494628525</v>
      </c>
    </row>
    <row r="20" spans="1:8" ht="30" customHeight="1" x14ac:dyDescent="0.25">
      <c r="A20" s="97" t="s">
        <v>74</v>
      </c>
      <c r="B20" s="82">
        <v>44385</v>
      </c>
      <c r="C20" s="81">
        <v>891</v>
      </c>
      <c r="D20" s="83"/>
      <c r="E20" s="91">
        <v>180122414</v>
      </c>
      <c r="F20" s="92">
        <f t="shared" si="0"/>
        <v>44385</v>
      </c>
      <c r="G20" s="81">
        <v>1361</v>
      </c>
      <c r="H20" s="91">
        <v>359148566</v>
      </c>
    </row>
    <row r="21" spans="1:8" ht="30" customHeight="1" x14ac:dyDescent="0.25">
      <c r="A21" s="97" t="s">
        <v>126</v>
      </c>
      <c r="B21" s="82">
        <v>7617</v>
      </c>
      <c r="C21" s="81">
        <v>42</v>
      </c>
      <c r="D21" s="83"/>
      <c r="E21" s="91">
        <v>28015587</v>
      </c>
      <c r="F21" s="92">
        <f t="shared" si="0"/>
        <v>7617</v>
      </c>
      <c r="G21" s="77">
        <v>110</v>
      </c>
      <c r="H21" s="91">
        <v>56263761</v>
      </c>
    </row>
    <row r="22" spans="1:8" ht="30" customHeight="1" x14ac:dyDescent="0.25">
      <c r="A22" s="97" t="s">
        <v>75</v>
      </c>
      <c r="B22" s="82">
        <v>17323</v>
      </c>
      <c r="C22" s="81">
        <v>87</v>
      </c>
      <c r="D22" s="83"/>
      <c r="E22" s="91">
        <v>93764641</v>
      </c>
      <c r="F22" s="92">
        <f t="shared" si="0"/>
        <v>17323</v>
      </c>
      <c r="G22" s="81">
        <v>129</v>
      </c>
      <c r="H22" s="91">
        <v>186720638</v>
      </c>
    </row>
    <row r="23" spans="1:8" ht="30" customHeight="1" x14ac:dyDescent="0.25">
      <c r="A23" s="97" t="s">
        <v>76</v>
      </c>
      <c r="B23" s="82">
        <v>137477</v>
      </c>
      <c r="C23" s="83">
        <v>1050</v>
      </c>
      <c r="D23" s="83"/>
      <c r="E23" s="91">
        <v>592842169</v>
      </c>
      <c r="F23" s="92">
        <f t="shared" si="0"/>
        <v>137477</v>
      </c>
      <c r="G23" s="83">
        <v>2260</v>
      </c>
      <c r="H23" s="91">
        <v>1192472919</v>
      </c>
    </row>
    <row r="24" spans="1:8" ht="30" customHeight="1" x14ac:dyDescent="0.25">
      <c r="A24" s="55" t="s">
        <v>13</v>
      </c>
      <c r="B24" s="98">
        <f>SUM(B25:B26)</f>
        <v>1435</v>
      </c>
      <c r="C24" s="99"/>
      <c r="D24" s="99"/>
      <c r="E24" s="100">
        <f>SUM(E25:E26)</f>
        <v>96271876</v>
      </c>
      <c r="F24" s="98">
        <f>SUM(F25:F26)</f>
        <v>2979</v>
      </c>
      <c r="G24" s="101"/>
      <c r="H24" s="100">
        <f>SUM(H25:H26)</f>
        <v>207092645</v>
      </c>
    </row>
    <row r="25" spans="1:8" ht="30" customHeight="1" x14ac:dyDescent="0.25">
      <c r="A25" s="97" t="s">
        <v>77</v>
      </c>
      <c r="B25" s="82">
        <v>835</v>
      </c>
      <c r="C25" s="83"/>
      <c r="D25" s="83"/>
      <c r="E25" s="91">
        <v>35104876</v>
      </c>
      <c r="F25" s="82">
        <v>1551</v>
      </c>
      <c r="G25" s="83"/>
      <c r="H25" s="78">
        <v>63959140</v>
      </c>
    </row>
    <row r="26" spans="1:8" ht="30" customHeight="1" thickBot="1" x14ac:dyDescent="0.3">
      <c r="A26" s="102" t="s">
        <v>78</v>
      </c>
      <c r="B26" s="89">
        <v>600</v>
      </c>
      <c r="C26" s="86"/>
      <c r="D26" s="86"/>
      <c r="E26" s="103">
        <v>61167000</v>
      </c>
      <c r="F26" s="89">
        <v>1428</v>
      </c>
      <c r="G26" s="86"/>
      <c r="H26" s="88">
        <v>143133505</v>
      </c>
    </row>
    <row r="27" spans="1:8" s="105" customFormat="1" ht="21" customHeight="1" thickTop="1" x14ac:dyDescent="0.25">
      <c r="A27" s="58" t="s">
        <v>134</v>
      </c>
      <c r="B27" s="104"/>
      <c r="C27" s="104"/>
      <c r="D27" s="104"/>
      <c r="E27" s="104"/>
      <c r="F27" s="104"/>
      <c r="G27" s="104"/>
      <c r="H27" s="104"/>
    </row>
    <row r="28" spans="1:8" s="105" customFormat="1" ht="21" customHeight="1" x14ac:dyDescent="0.25">
      <c r="A28" s="58" t="s">
        <v>79</v>
      </c>
      <c r="B28" s="104"/>
      <c r="C28" s="104"/>
      <c r="D28" s="104"/>
      <c r="E28" s="104"/>
      <c r="F28" s="104"/>
      <c r="G28" s="104"/>
      <c r="H28" s="104"/>
    </row>
    <row r="29" spans="1:8" s="105" customFormat="1" ht="21" customHeight="1" x14ac:dyDescent="0.25">
      <c r="A29" s="58" t="s">
        <v>66</v>
      </c>
      <c r="B29" s="104"/>
      <c r="C29" s="104"/>
      <c r="D29" s="104"/>
      <c r="E29" s="104"/>
      <c r="F29" s="104"/>
      <c r="G29" s="104"/>
      <c r="H29" s="104"/>
    </row>
    <row r="30" spans="1:8" s="105" customFormat="1" ht="21" customHeight="1" x14ac:dyDescent="0.25">
      <c r="A30" s="58" t="s">
        <v>119</v>
      </c>
      <c r="B30" s="104"/>
      <c r="C30" s="104"/>
      <c r="D30" s="104"/>
      <c r="E30" s="104"/>
      <c r="F30" s="104"/>
      <c r="G30" s="104"/>
      <c r="H30" s="104"/>
    </row>
    <row r="31" spans="1:8" s="105" customFormat="1" ht="21" customHeight="1" x14ac:dyDescent="0.25">
      <c r="A31" s="58" t="s">
        <v>120</v>
      </c>
      <c r="B31" s="104"/>
      <c r="C31" s="104"/>
      <c r="D31" s="104"/>
      <c r="E31" s="104"/>
      <c r="F31" s="104"/>
      <c r="G31" s="104"/>
      <c r="H31" s="104"/>
    </row>
    <row r="32" spans="1:8" s="105" customFormat="1" ht="21" customHeight="1" x14ac:dyDescent="0.25">
      <c r="A32" s="162" t="s">
        <v>143</v>
      </c>
      <c r="B32" s="104"/>
      <c r="C32" s="104"/>
      <c r="D32" s="104"/>
      <c r="E32" s="104"/>
      <c r="F32" s="104"/>
      <c r="G32" s="104"/>
      <c r="H32" s="104"/>
    </row>
    <row r="33" spans="1:1025" s="61" customFormat="1" ht="21" customHeight="1" x14ac:dyDescent="0.25">
      <c r="A33" s="162" t="s">
        <v>121</v>
      </c>
      <c r="B33" s="59"/>
      <c r="C33" s="59"/>
      <c r="D33" s="59"/>
      <c r="E33" s="59"/>
      <c r="F33" s="59"/>
      <c r="G33" s="59"/>
    </row>
    <row r="34" spans="1:1025" ht="21" customHeight="1" x14ac:dyDescent="0.25">
      <c r="A34" s="135" t="s">
        <v>109</v>
      </c>
      <c r="H34" s="48"/>
      <c r="AMA34" s="61"/>
      <c r="AMB34" s="61"/>
      <c r="AMC34" s="61"/>
      <c r="AMD34" s="61"/>
      <c r="AME34" s="61"/>
      <c r="AMF34" s="61"/>
      <c r="AMG34" s="61"/>
      <c r="AMH34" s="61"/>
      <c r="AMI34" s="61"/>
      <c r="AMJ34" s="61"/>
      <c r="AMK34" s="61"/>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verticalDpi="1200" r:id="rId1"/>
  <headerFooter>
    <oddHeader>&amp;C&amp;"微軟正黑體,粗體"&amp;16勞工保險局115年2月統計提要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2026-04-08T08:06:33Z</dcterms:modified>
  <dc:language/>
</cp:coreProperties>
</file>