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9BC56895-CA0E-440D-B448-AEF5FF3979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H6" i="10"/>
  <c r="E6" i="10"/>
  <c r="D6" i="10"/>
  <c r="G5" i="10"/>
  <c r="E12" i="10" l="1"/>
  <c r="H12" i="10"/>
  <c r="B12" i="10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<sst xmlns="http://schemas.openxmlformats.org/spreadsheetml/2006/main" count="314" uniqueCount="143">
  <si>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</si>
  <si>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</si>
  <si>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</si>
  <si>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</si>
  <si>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</si>
  <si>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</si>
  <si>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</si>
  <si>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</si>
  <si>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</si>
  <si>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</si>
  <si>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</si>
  <si>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</si>
  <si>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</si>
  <si>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</si>
  <si>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</si>
  <si>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</si>
  <si>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</si>
  <si>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</si>
  <si>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</si>
  <si>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</si>
  <si>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</si>
  <si>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</si>
  <si>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</si>
  <si>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</si>
  <si>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</si>
  <si>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</si>
  <si>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</si>
  <si>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</si>
  <si>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</si>
  <si>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</si>
  <si>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</si>
  <si>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</si>
  <si>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</si>
  <si>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</si>
  <si>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</si>
  <si>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</si>
  <si>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</si>
  <si>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</si>
  <si>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</si>
  <si>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</si>
  <si>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</si>
  <si>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</si>
  <si>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</si>
  <si>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</si>
  <si>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</si>
  <si>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</si>
  <si>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</si>
  <si>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</si>
  <si>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</si>
  <si>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</si>
  <si>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</si>
  <si>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</si>
  <si>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</si>
  <si>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</si>
  <si>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</si>
  <si>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</si>
  <si>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</si>
  <si>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</si>
  <si>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</si>
  <si>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</si>
  <si>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</si>
  <si>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</si>
  <si>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</si>
  <si>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</si>
  <si>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</si>
  <si>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</si>
  <si>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</si>
  <si>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</si>
  <si>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</si>
  <si>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</si>
  <si>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</si>
  <si>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</si>
  <si>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</si>
  <si>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</si>
  <si>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</si>
  <si>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</si>
  <si>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</si>
  <si>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</si>
  <si>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</si>
  <si>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</si>
  <si>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</si>
  <si>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</si>
  <si>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</si>
  <si>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</si>
  <si>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</si>
  <si>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</si>
  <si>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</si>
  <si>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</si>
  <si>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</si>
  <si>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</si>
  <si>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</si>
  <si>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</si>
  <si>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</si>
  <si>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</si>
  <si>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</si>
  <si>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</si>
  <si>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</si>
  <si>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</si>
  <si>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</si>
  <si>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</si>
  <si>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</si>
  <si>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</si>
  <si>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</si>
  <si>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</si>
  <si>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</si>
  <si>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</si>
  <si>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</si>
  <si>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</si>
  <si>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</si>
  <si>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</si>
  <si>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</si>
  <si>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</si>
  <si>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</si>
  <si>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</si>
  <si>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</si>
  <si>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</si>
  <si>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</si>
  <si>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</si>
  <si>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</si>
  <si>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</si>
  <si>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</si>
  <si>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</si>
  <si>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</si>
  <si>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</si>
  <si>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</si>
  <si>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</si>
  <si>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</si>
  <si>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</si>
  <si>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</si>
  <si>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</si>
  <si>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21,103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</si>
  <si>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1,928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10,624,788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61,569,621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</si>
  <si>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628,636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</si>
  <si>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</si>
  <si>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</si>
  <si>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6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</si>
  <si>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7,709,962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1,546,011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5.76 %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</si>
  <si>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29,500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9.73%</t>
    </r>
    <r>
      <rPr>
        <sz val="12"/>
        <rFont val="微軟正黑體"/>
        <family val="2"/>
        <charset val="136"/>
      </rPr>
      <t>。</t>
    </r>
    <phoneticPr fontId="6" type="noConversion"/>
  </si>
  <si>
    <t>5、6月數</t>
    <phoneticPr fontId="6" type="noConversion"/>
  </si>
  <si>
    <t>5月</t>
    <phoneticPr fontId="6" type="noConversion"/>
  </si>
  <si>
    <t>6月</t>
    <phoneticPr fontId="6" type="noConversion"/>
  </si>
  <si>
    <t>6月數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</si>
  <si>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6. 6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1,149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516,178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2,927,074</t>
    </r>
    <r>
      <rPr>
        <sz val="12"/>
        <rFont val="微軟正黑體"/>
        <family val="2"/>
        <charset val="136"/>
      </rPr>
      <t>元；首發件數不含勞併國。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</si>
</sst>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9" t="s">
        <v>0</v>
      </c>
      <c r="B1" s="180"/>
      <c r="C1" s="180"/>
      <c r="D1" s="180"/>
      <c r="E1" s="180"/>
      <c r="F1" s="180"/>
      <c r="G1" s="18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2" t="s">
        <v>1</v>
      </c>
      <c r="C2" s="182"/>
      <c r="D2" s="182"/>
      <c r="E2" s="182" t="s">
        <v>2</v>
      </c>
      <c r="F2" s="182"/>
      <c r="G2" s="182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39" t="s">
        <v>3</v>
      </c>
      <c r="B3" s="140" t="s">
        <v>4</v>
      </c>
      <c r="C3" s="141" t="s">
        <v>5</v>
      </c>
      <c r="D3" s="142" t="s">
        <v>6</v>
      </c>
      <c r="E3" s="140" t="s">
        <v>4</v>
      </c>
      <c r="F3" s="141" t="s">
        <v>5</v>
      </c>
      <c r="G3" s="142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626420</v>
      </c>
      <c r="C4" s="63"/>
      <c r="D4" s="64"/>
      <c r="E4" s="62">
        <f>B4</f>
        <v>626420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10449159</v>
      </c>
      <c r="D5" s="66"/>
      <c r="E5" s="65"/>
      <c r="F5" s="110">
        <f>C5</f>
        <v>10449159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36610</v>
      </c>
      <c r="E6" s="67"/>
      <c r="F6" s="67"/>
      <c r="G6" s="66">
        <v>36508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44465958507</v>
      </c>
      <c r="E7" s="67"/>
      <c r="F7" s="67"/>
      <c r="G7" s="66">
        <v>266074277454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3" t="s">
        <v>10</v>
      </c>
      <c r="B8" s="184" t="s">
        <v>11</v>
      </c>
      <c r="C8" s="185"/>
      <c r="D8" s="186" t="s">
        <v>6</v>
      </c>
      <c r="E8" s="184" t="s">
        <v>11</v>
      </c>
      <c r="F8" s="185"/>
      <c r="G8" s="186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3"/>
      <c r="B9" s="143"/>
      <c r="C9" s="144" t="s">
        <v>78</v>
      </c>
      <c r="D9" s="186"/>
      <c r="E9" s="143"/>
      <c r="F9" s="144" t="s">
        <v>78</v>
      </c>
      <c r="G9" s="186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2202200</v>
      </c>
      <c r="C10" s="69"/>
      <c r="D10" s="64">
        <f>D11+D12</f>
        <v>53323582078</v>
      </c>
      <c r="E10" s="111">
        <f>E11+E12</f>
        <v>2386662</v>
      </c>
      <c r="F10" s="69"/>
      <c r="G10" s="64">
        <f>G11+G12</f>
        <v>308827789997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38402</v>
      </c>
      <c r="C11" s="70"/>
      <c r="D11" s="113">
        <f>D13+D14+D16+D19+D22</f>
        <v>11066782799</v>
      </c>
      <c r="E11" s="112">
        <f>E13+E14+E16+E19+E22</f>
        <v>222864</v>
      </c>
      <c r="F11" s="70"/>
      <c r="G11" s="113">
        <f>G13+G14+G16+G19+G22</f>
        <v>63386532762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2163798</v>
      </c>
      <c r="C12" s="115">
        <f t="shared" si="0"/>
        <v>13816</v>
      </c>
      <c r="D12" s="116">
        <f t="shared" si="0"/>
        <v>42256799279</v>
      </c>
      <c r="E12" s="114">
        <f t="shared" si="0"/>
        <v>2163798</v>
      </c>
      <c r="F12" s="115">
        <f t="shared" si="0"/>
        <v>94586</v>
      </c>
      <c r="G12" s="116">
        <f t="shared" si="0"/>
        <v>245441257235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80</v>
      </c>
      <c r="B13" s="166">
        <v>5708</v>
      </c>
      <c r="C13" s="117"/>
      <c r="D13" s="167">
        <v>426025848</v>
      </c>
      <c r="E13" s="166">
        <v>37964</v>
      </c>
      <c r="F13" s="117"/>
      <c r="G13" s="167">
        <v>2819270632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10684</v>
      </c>
      <c r="C14" s="68"/>
      <c r="D14" s="119">
        <v>97783944</v>
      </c>
      <c r="E14" s="118">
        <v>53426</v>
      </c>
      <c r="F14" s="68"/>
      <c r="G14" s="119">
        <v>490929382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7875</v>
      </c>
      <c r="C15" s="68"/>
      <c r="D15" s="119">
        <f>D16+D17</f>
        <v>581817282</v>
      </c>
      <c r="E15" s="118">
        <f>E16+E17</f>
        <v>17966</v>
      </c>
      <c r="F15" s="68"/>
      <c r="G15" s="119">
        <f>G16+G17</f>
        <v>3109824695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2292</v>
      </c>
      <c r="C16" s="57"/>
      <c r="D16" s="71">
        <v>512963285</v>
      </c>
      <c r="E16" s="62">
        <v>12383</v>
      </c>
      <c r="F16" s="57"/>
      <c r="G16" s="71">
        <v>2712161264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81</v>
      </c>
      <c r="B17" s="62">
        <v>5583</v>
      </c>
      <c r="C17" s="57">
        <v>45</v>
      </c>
      <c r="D17" s="71">
        <v>68853997</v>
      </c>
      <c r="E17" s="62">
        <f>B17</f>
        <v>5583</v>
      </c>
      <c r="F17" s="57">
        <v>235</v>
      </c>
      <c r="G17" s="71">
        <v>397663431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82</v>
      </c>
      <c r="B18" s="118">
        <f>B19+B20</f>
        <v>2100130</v>
      </c>
      <c r="C18" s="68"/>
      <c r="D18" s="119">
        <f>D19+D20</f>
        <v>48865331136</v>
      </c>
      <c r="E18" s="118">
        <f>E19+E20</f>
        <v>2134940</v>
      </c>
      <c r="F18" s="68"/>
      <c r="G18" s="119">
        <f>G19+G20</f>
        <v>283051062805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7055</v>
      </c>
      <c r="C19" s="57"/>
      <c r="D19" s="71">
        <v>7531208739</v>
      </c>
      <c r="E19" s="62">
        <v>41865</v>
      </c>
      <c r="F19" s="57"/>
      <c r="G19" s="71">
        <v>42942762167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2093075</v>
      </c>
      <c r="C20" s="57">
        <v>13077</v>
      </c>
      <c r="D20" s="71">
        <v>41334122397</v>
      </c>
      <c r="E20" s="62">
        <f>B20</f>
        <v>2093075</v>
      </c>
      <c r="F20" s="57">
        <v>90249</v>
      </c>
      <c r="G20" s="71">
        <v>240108300638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77803</v>
      </c>
      <c r="C21" s="68"/>
      <c r="D21" s="119">
        <f>D22+D23</f>
        <v>3352623868</v>
      </c>
      <c r="E21" s="118">
        <f>E22+E23</f>
        <v>142366</v>
      </c>
      <c r="F21" s="68"/>
      <c r="G21" s="119">
        <f>G22+G23</f>
        <v>19356702483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12663</v>
      </c>
      <c r="C22" s="57"/>
      <c r="D22" s="71">
        <v>2498800983</v>
      </c>
      <c r="E22" s="62">
        <v>77226</v>
      </c>
      <c r="F22" s="57"/>
      <c r="G22" s="71">
        <v>14421409317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65140</v>
      </c>
      <c r="C23" s="168">
        <v>694</v>
      </c>
      <c r="D23" s="169">
        <v>853822885</v>
      </c>
      <c r="E23" s="121">
        <f>B23</f>
        <v>65140</v>
      </c>
      <c r="F23" s="168">
        <v>4102</v>
      </c>
      <c r="G23" s="169">
        <v>4935293166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62" t="s">
        <v>127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62" t="s">
        <v>131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99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101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102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verticalDpi="1200" r:id="rId1"/>
  <headerFooter>
    <oddHeader>&amp;C&amp;"微軟正黑體,粗體"&amp;16勞工保險局115年6月統計提要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85" zoomScaleNormal="85" workbookViewId="0">
      <selection sqref="A1:H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9" t="s">
        <v>126</v>
      </c>
      <c r="B1" s="179"/>
      <c r="C1" s="180"/>
      <c r="D1" s="180"/>
      <c r="E1" s="180"/>
      <c r="F1" s="180"/>
      <c r="G1" s="180"/>
      <c r="H1" s="18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229"/>
      <c r="B2" s="230"/>
      <c r="C2" s="182" t="s">
        <v>1</v>
      </c>
      <c r="D2" s="182"/>
      <c r="E2" s="182"/>
      <c r="F2" s="182" t="s">
        <v>2</v>
      </c>
      <c r="G2" s="182"/>
      <c r="H2" s="182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231" t="s">
        <v>79</v>
      </c>
      <c r="B3" s="232"/>
      <c r="C3" s="160" t="s">
        <v>4</v>
      </c>
      <c r="D3" s="161" t="s">
        <v>5</v>
      </c>
      <c r="E3" s="159" t="s">
        <v>6</v>
      </c>
      <c r="F3" s="160" t="s">
        <v>4</v>
      </c>
      <c r="G3" s="161" t="s">
        <v>5</v>
      </c>
      <c r="H3" s="159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227" t="s">
        <v>54</v>
      </c>
      <c r="B4" s="228"/>
      <c r="C4" s="62">
        <v>876061</v>
      </c>
      <c r="D4" s="63"/>
      <c r="E4" s="64"/>
      <c r="F4" s="62">
        <f>C4</f>
        <v>876061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219" t="s">
        <v>83</v>
      </c>
      <c r="B5" s="220"/>
      <c r="C5" s="65"/>
      <c r="D5" s="110">
        <v>11299531</v>
      </c>
      <c r="E5" s="66"/>
      <c r="F5" s="65"/>
      <c r="G5" s="110">
        <f>D5</f>
        <v>11299531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219" t="s">
        <v>8</v>
      </c>
      <c r="B6" s="220"/>
      <c r="C6" s="67"/>
      <c r="D6" s="67"/>
      <c r="E6" s="66">
        <v>42396</v>
      </c>
      <c r="F6" s="67"/>
      <c r="G6" s="67"/>
      <c r="H6" s="66">
        <v>42257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221" t="s">
        <v>9</v>
      </c>
      <c r="B7" s="222"/>
      <c r="C7" s="67"/>
      <c r="D7" s="67"/>
      <c r="E7" s="66">
        <v>957058409</v>
      </c>
      <c r="F7" s="67"/>
      <c r="G7" s="67"/>
      <c r="H7" s="66">
        <v>5720907367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23" t="s">
        <v>84</v>
      </c>
      <c r="B8" s="224"/>
      <c r="C8" s="184" t="s">
        <v>11</v>
      </c>
      <c r="D8" s="185"/>
      <c r="E8" s="186" t="s">
        <v>6</v>
      </c>
      <c r="F8" s="184" t="s">
        <v>11</v>
      </c>
      <c r="G8" s="185"/>
      <c r="H8" s="186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25"/>
      <c r="B9" s="226"/>
      <c r="C9" s="143"/>
      <c r="D9" s="144" t="s">
        <v>78</v>
      </c>
      <c r="E9" s="186"/>
      <c r="F9" s="143"/>
      <c r="G9" s="144" t="s">
        <v>78</v>
      </c>
      <c r="H9" s="186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11" t="s">
        <v>12</v>
      </c>
      <c r="B10" s="212"/>
      <c r="C10" s="111">
        <f>C11+C12</f>
        <v>23709</v>
      </c>
      <c r="D10" s="69"/>
      <c r="E10" s="64">
        <f>E11+E12</f>
        <v>1124052738</v>
      </c>
      <c r="F10" s="111">
        <f>F11+F12</f>
        <v>1259926</v>
      </c>
      <c r="G10" s="69"/>
      <c r="H10" s="64">
        <f>H11+H12</f>
        <v>4607807262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13" t="s">
        <v>13</v>
      </c>
      <c r="B11" s="214"/>
      <c r="C11" s="112">
        <f>C13+C15+C18+C20+C21</f>
        <v>20130</v>
      </c>
      <c r="D11" s="70"/>
      <c r="E11" s="113">
        <f>E13+E15+E18+E20+E21</f>
        <v>1063464059</v>
      </c>
      <c r="F11" s="112">
        <f>F13+F15+F18+F20+F21</f>
        <v>1256347</v>
      </c>
      <c r="G11" s="70"/>
      <c r="H11" s="113">
        <f>H13+H15+H18+H20+H21</f>
        <v>4250652360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15" t="s">
        <v>14</v>
      </c>
      <c r="B12" s="216"/>
      <c r="C12" s="114">
        <f t="shared" ref="C12:H12" si="0">C16+C19</f>
        <v>3579</v>
      </c>
      <c r="D12" s="115">
        <f t="shared" si="0"/>
        <v>31</v>
      </c>
      <c r="E12" s="116">
        <f t="shared" si="0"/>
        <v>60588679</v>
      </c>
      <c r="F12" s="114">
        <f t="shared" si="0"/>
        <v>3579</v>
      </c>
      <c r="G12" s="115">
        <f t="shared" si="0"/>
        <v>212</v>
      </c>
      <c r="H12" s="116">
        <f t="shared" si="0"/>
        <v>357154902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217" t="s">
        <v>16</v>
      </c>
      <c r="B13" s="218"/>
      <c r="C13" s="175">
        <v>4003</v>
      </c>
      <c r="D13" s="72"/>
      <c r="E13" s="176">
        <v>272729342</v>
      </c>
      <c r="F13" s="175">
        <v>21291</v>
      </c>
      <c r="G13" s="72"/>
      <c r="H13" s="176">
        <v>1492018755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05" t="s">
        <v>85</v>
      </c>
      <c r="B14" s="206"/>
      <c r="C14" s="62">
        <f>C15+C16</f>
        <v>1047</v>
      </c>
      <c r="D14" s="57"/>
      <c r="E14" s="71">
        <f>E15+E16</f>
        <v>81771598</v>
      </c>
      <c r="F14" s="62">
        <f>F15+F16</f>
        <v>1723</v>
      </c>
      <c r="G14" s="57"/>
      <c r="H14" s="71">
        <f>H15+H16</f>
        <v>433305586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07" t="s">
        <v>18</v>
      </c>
      <c r="B15" s="208"/>
      <c r="C15" s="62">
        <v>157</v>
      </c>
      <c r="D15" s="57"/>
      <c r="E15" s="71">
        <v>65033002</v>
      </c>
      <c r="F15" s="62">
        <v>833</v>
      </c>
      <c r="G15" s="57"/>
      <c r="H15" s="71">
        <v>333917161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09" t="s">
        <v>86</v>
      </c>
      <c r="B16" s="210"/>
      <c r="C16" s="62">
        <v>890</v>
      </c>
      <c r="D16" s="57">
        <v>10</v>
      </c>
      <c r="E16" s="71">
        <v>16738596</v>
      </c>
      <c r="F16" s="62">
        <f>C16</f>
        <v>890</v>
      </c>
      <c r="G16" s="57">
        <v>70</v>
      </c>
      <c r="H16" s="71">
        <v>99388425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05" t="s">
        <v>20</v>
      </c>
      <c r="B17" s="206"/>
      <c r="C17" s="118">
        <f>C18+C19</f>
        <v>2720</v>
      </c>
      <c r="D17" s="68"/>
      <c r="E17" s="119">
        <f>E18+E19</f>
        <v>76649878</v>
      </c>
      <c r="F17" s="118">
        <f>F18+F19</f>
        <v>2949</v>
      </c>
      <c r="G17" s="68"/>
      <c r="H17" s="119">
        <f>H18+H19</f>
        <v>499529957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07" t="s">
        <v>18</v>
      </c>
      <c r="B18" s="208"/>
      <c r="C18" s="62">
        <v>31</v>
      </c>
      <c r="D18" s="57"/>
      <c r="E18" s="71">
        <v>32799795</v>
      </c>
      <c r="F18" s="62">
        <v>260</v>
      </c>
      <c r="G18" s="57"/>
      <c r="H18" s="71">
        <v>241763480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09" t="s">
        <v>86</v>
      </c>
      <c r="B19" s="210"/>
      <c r="C19" s="62">
        <v>2689</v>
      </c>
      <c r="D19" s="57">
        <v>21</v>
      </c>
      <c r="E19" s="71">
        <v>43850083</v>
      </c>
      <c r="F19" s="62">
        <f>C19</f>
        <v>2689</v>
      </c>
      <c r="G19" s="57">
        <v>142</v>
      </c>
      <c r="H19" s="71">
        <v>257766477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195" t="s">
        <v>87</v>
      </c>
      <c r="B20" s="196"/>
      <c r="C20" s="175">
        <v>3</v>
      </c>
      <c r="D20" s="72"/>
      <c r="E20" s="176">
        <v>783495</v>
      </c>
      <c r="F20" s="175">
        <v>4</v>
      </c>
      <c r="G20" s="72"/>
      <c r="H20" s="176">
        <v>3488688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197" t="s">
        <v>76</v>
      </c>
      <c r="B21" s="198"/>
      <c r="C21" s="177">
        <v>15936</v>
      </c>
      <c r="D21" s="106"/>
      <c r="E21" s="178">
        <v>692118425</v>
      </c>
      <c r="F21" s="177">
        <v>1233959</v>
      </c>
      <c r="G21" s="106"/>
      <c r="H21" s="178">
        <v>2179464276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199" t="s">
        <v>88</v>
      </c>
      <c r="B22" s="200"/>
      <c r="C22" s="201" t="s">
        <v>11</v>
      </c>
      <c r="D22" s="202"/>
      <c r="E22" s="159" t="s">
        <v>6</v>
      </c>
      <c r="F22" s="201" t="s">
        <v>11</v>
      </c>
      <c r="G22" s="202"/>
      <c r="H22" s="159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03" t="s">
        <v>89</v>
      </c>
      <c r="B23" s="204"/>
      <c r="C23" s="122"/>
      <c r="D23" s="170">
        <v>114676</v>
      </c>
      <c r="E23" s="171">
        <v>112505991</v>
      </c>
      <c r="F23" s="123"/>
      <c r="G23" s="170">
        <v>114676</v>
      </c>
      <c r="H23" s="171">
        <v>112505991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187" t="s">
        <v>90</v>
      </c>
      <c r="B24" s="124" t="s">
        <v>91</v>
      </c>
      <c r="C24" s="62"/>
      <c r="D24" s="125">
        <v>1</v>
      </c>
      <c r="E24" s="66">
        <v>420</v>
      </c>
      <c r="F24" s="57"/>
      <c r="G24" s="125">
        <v>10</v>
      </c>
      <c r="H24" s="66">
        <v>19680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188"/>
      <c r="B25" s="124" t="s">
        <v>92</v>
      </c>
      <c r="C25" s="65"/>
      <c r="D25" s="57">
        <v>1</v>
      </c>
      <c r="E25" s="66">
        <v>1324422</v>
      </c>
      <c r="F25" s="125"/>
      <c r="G25" s="57">
        <v>17</v>
      </c>
      <c r="H25" s="66">
        <v>10684149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188"/>
      <c r="B26" s="124" t="s">
        <v>93</v>
      </c>
      <c r="C26" s="126"/>
      <c r="D26" s="67">
        <v>3</v>
      </c>
      <c r="E26" s="66">
        <v>3212835</v>
      </c>
      <c r="F26" s="67"/>
      <c r="G26" s="67">
        <v>8</v>
      </c>
      <c r="H26" s="66">
        <v>9276120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189"/>
      <c r="B27" s="124" t="s">
        <v>94</v>
      </c>
      <c r="C27" s="126"/>
      <c r="D27" s="67">
        <v>0</v>
      </c>
      <c r="E27" s="66">
        <v>26166</v>
      </c>
      <c r="F27" s="67"/>
      <c r="G27" s="67">
        <v>0</v>
      </c>
      <c r="H27" s="66">
        <v>156996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189"/>
      <c r="B28" s="124" t="s">
        <v>114</v>
      </c>
      <c r="C28" s="126"/>
      <c r="D28" s="67">
        <v>0</v>
      </c>
      <c r="E28" s="66">
        <v>0</v>
      </c>
      <c r="F28" s="67"/>
      <c r="G28" s="67">
        <v>2</v>
      </c>
      <c r="H28" s="66">
        <v>400000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190" t="s">
        <v>123</v>
      </c>
      <c r="B29" s="127" t="s">
        <v>95</v>
      </c>
      <c r="C29" s="128"/>
      <c r="D29" s="129">
        <v>601</v>
      </c>
      <c r="E29" s="172">
        <v>9385200</v>
      </c>
      <c r="F29" s="129"/>
      <c r="G29" s="129">
        <v>3300</v>
      </c>
      <c r="H29" s="172">
        <v>51990000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191"/>
      <c r="B30" s="130" t="s">
        <v>94</v>
      </c>
      <c r="C30" s="131"/>
      <c r="D30" s="132">
        <v>3</v>
      </c>
      <c r="E30" s="173">
        <v>4422054</v>
      </c>
      <c r="F30" s="132"/>
      <c r="G30" s="132">
        <v>56</v>
      </c>
      <c r="H30" s="173">
        <v>24962364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190" t="s">
        <v>124</v>
      </c>
      <c r="B31" s="124" t="s">
        <v>94</v>
      </c>
      <c r="C31" s="133"/>
      <c r="D31" s="67">
        <v>1</v>
      </c>
      <c r="E31" s="66">
        <v>222411</v>
      </c>
      <c r="F31" s="67"/>
      <c r="G31" s="67">
        <v>2</v>
      </c>
      <c r="H31" s="66">
        <v>1216719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192"/>
      <c r="B32" s="124" t="s">
        <v>96</v>
      </c>
      <c r="C32" s="133"/>
      <c r="D32" s="67">
        <v>1</v>
      </c>
      <c r="E32" s="66">
        <v>604362</v>
      </c>
      <c r="F32" s="67"/>
      <c r="G32" s="67">
        <v>7</v>
      </c>
      <c r="H32" s="66">
        <v>8367489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187"/>
      <c r="B33" s="124" t="s">
        <v>97</v>
      </c>
      <c r="C33" s="133"/>
      <c r="D33" s="67">
        <v>11</v>
      </c>
      <c r="E33" s="66">
        <v>14224500</v>
      </c>
      <c r="F33" s="67"/>
      <c r="G33" s="67">
        <v>14</v>
      </c>
      <c r="H33" s="66">
        <v>18084150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193" t="s">
        <v>98</v>
      </c>
      <c r="B34" s="194"/>
      <c r="C34" s="107"/>
      <c r="D34" s="109"/>
      <c r="E34" s="174">
        <v>1801977</v>
      </c>
      <c r="F34" s="109"/>
      <c r="G34" s="109"/>
      <c r="H34" s="174">
        <v>9081474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62" t="s">
        <v>133</v>
      </c>
      <c r="B35" s="136"/>
      <c r="C35" s="137"/>
    </row>
    <row r="36" spans="1:1006" x14ac:dyDescent="0.25">
      <c r="A36" s="162" t="s">
        <v>132</v>
      </c>
      <c r="B36" s="135"/>
      <c r="C36" s="137"/>
    </row>
    <row r="37" spans="1:1006" x14ac:dyDescent="0.25">
      <c r="A37" s="162" t="s">
        <v>125</v>
      </c>
      <c r="B37" s="136"/>
      <c r="C37" s="137"/>
    </row>
    <row r="38" spans="1:1006" x14ac:dyDescent="0.25">
      <c r="A38" s="60" t="s">
        <v>103</v>
      </c>
      <c r="B38" s="136"/>
      <c r="C38" s="137"/>
    </row>
    <row r="39" spans="1:1006" x14ac:dyDescent="0.25">
      <c r="A39" s="162"/>
    </row>
    <row r="40" spans="1:1006" x14ac:dyDescent="0.25">
      <c r="A40" s="60"/>
      <c r="B40" s="136"/>
      <c r="C40" s="137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verticalDpi="1200" r:id="rId1"/>
  <headerFooter>
    <oddHeader>&amp;C&amp;"微軟正黑體,粗體"&amp;16勞工保險局115年6月統計提要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3" t="s">
        <v>21</v>
      </c>
      <c r="B1" s="234"/>
      <c r="C1" s="234"/>
      <c r="D1" s="234"/>
      <c r="E1" s="234"/>
      <c r="F1" s="234"/>
      <c r="G1" s="235"/>
    </row>
    <row r="2" spans="1:7" ht="22.5" customHeight="1" thickTop="1" thickBot="1" x14ac:dyDescent="0.3">
      <c r="A2" s="3"/>
      <c r="B2" s="236" t="s">
        <v>1</v>
      </c>
      <c r="C2" s="236"/>
      <c r="D2" s="236"/>
      <c r="E2" s="236" t="s">
        <v>2</v>
      </c>
      <c r="F2" s="236"/>
      <c r="G2" s="236"/>
    </row>
    <row r="3" spans="1:7" ht="32.1" customHeight="1" thickTop="1" thickBot="1" x14ac:dyDescent="0.3">
      <c r="A3" s="145" t="s">
        <v>3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" customHeight="1" thickTop="1" x14ac:dyDescent="0.25">
      <c r="A4" s="4" t="s">
        <v>54</v>
      </c>
      <c r="B4" s="19">
        <v>588467</v>
      </c>
      <c r="C4" s="20"/>
      <c r="D4" s="7"/>
      <c r="E4" s="19">
        <f>B4</f>
        <v>588467</v>
      </c>
      <c r="F4" s="20"/>
      <c r="G4" s="7"/>
    </row>
    <row r="5" spans="1:7" ht="18" customHeight="1" x14ac:dyDescent="0.25">
      <c r="A5" s="8" t="s">
        <v>55</v>
      </c>
      <c r="B5" s="21"/>
      <c r="C5" s="22">
        <v>7430538</v>
      </c>
      <c r="D5" s="11"/>
      <c r="E5" s="21"/>
      <c r="F5" s="22">
        <f>C5</f>
        <v>7430538</v>
      </c>
      <c r="G5" s="11"/>
    </row>
    <row r="6" spans="1:7" ht="18" customHeight="1" x14ac:dyDescent="0.25">
      <c r="A6" s="8" t="s">
        <v>8</v>
      </c>
      <c r="B6" s="5"/>
      <c r="C6" s="10"/>
      <c r="D6" s="11">
        <v>37847</v>
      </c>
      <c r="E6" s="13"/>
      <c r="F6" s="13"/>
      <c r="G6" s="11">
        <v>37701</v>
      </c>
    </row>
    <row r="7" spans="1:7" ht="18" customHeight="1" thickBot="1" x14ac:dyDescent="0.3">
      <c r="A7" s="23" t="s">
        <v>9</v>
      </c>
      <c r="B7" s="24"/>
      <c r="C7" s="25"/>
      <c r="D7" s="14">
        <v>2855032276</v>
      </c>
      <c r="E7" s="26"/>
      <c r="F7" s="26"/>
      <c r="G7" s="14">
        <v>17073683236</v>
      </c>
    </row>
    <row r="8" spans="1:7" ht="19.5" customHeight="1" thickTop="1" thickBot="1" x14ac:dyDescent="0.3">
      <c r="A8" s="240" t="s">
        <v>10</v>
      </c>
      <c r="B8" s="238" t="s">
        <v>11</v>
      </c>
      <c r="C8" s="238"/>
      <c r="D8" s="238" t="s">
        <v>6</v>
      </c>
      <c r="E8" s="238" t="s">
        <v>11</v>
      </c>
      <c r="F8" s="239"/>
      <c r="G8" s="243" t="s">
        <v>6</v>
      </c>
    </row>
    <row r="9" spans="1:7" ht="17.25" thickBot="1" x14ac:dyDescent="0.3">
      <c r="A9" s="241"/>
      <c r="B9" s="149"/>
      <c r="C9" s="150" t="s">
        <v>22</v>
      </c>
      <c r="D9" s="242"/>
      <c r="E9" s="149"/>
      <c r="F9" s="157" t="s">
        <v>22</v>
      </c>
      <c r="G9" s="244"/>
    </row>
    <row r="10" spans="1:7" ht="18" customHeight="1" thickTop="1" x14ac:dyDescent="0.25">
      <c r="A10" s="27" t="s">
        <v>12</v>
      </c>
      <c r="B10" s="15">
        <f t="shared" ref="B10:G10" si="0">SUM(B11:B15)</f>
        <v>145879</v>
      </c>
      <c r="C10" s="16">
        <f t="shared" si="0"/>
        <v>33975</v>
      </c>
      <c r="D10" s="28">
        <f t="shared" si="0"/>
        <v>2186828567</v>
      </c>
      <c r="E10" s="15">
        <f t="shared" si="0"/>
        <v>772841</v>
      </c>
      <c r="F10" s="16">
        <f t="shared" si="0"/>
        <v>181993</v>
      </c>
      <c r="G10" s="28">
        <f t="shared" si="0"/>
        <v>12349937396</v>
      </c>
    </row>
    <row r="11" spans="1:7" ht="18" customHeight="1" x14ac:dyDescent="0.25">
      <c r="A11" s="12" t="s">
        <v>23</v>
      </c>
      <c r="B11" s="5">
        <v>41031</v>
      </c>
      <c r="C11" s="10">
        <v>8436</v>
      </c>
      <c r="D11" s="17">
        <v>1082207833</v>
      </c>
      <c r="E11" s="29">
        <v>242082</v>
      </c>
      <c r="F11" s="30">
        <v>49850</v>
      </c>
      <c r="G11" s="31">
        <v>6362448458</v>
      </c>
    </row>
    <row r="12" spans="1:7" ht="18" customHeight="1" x14ac:dyDescent="0.25">
      <c r="A12" s="12" t="s">
        <v>24</v>
      </c>
      <c r="B12" s="5">
        <v>3123</v>
      </c>
      <c r="C12" s="10">
        <f>B12</f>
        <v>3123</v>
      </c>
      <c r="D12" s="17">
        <v>190594592</v>
      </c>
      <c r="E12" s="5">
        <v>16206</v>
      </c>
      <c r="F12" s="10">
        <v>16206</v>
      </c>
      <c r="G12" s="17">
        <v>981418080</v>
      </c>
    </row>
    <row r="13" spans="1:7" ht="18" customHeight="1" x14ac:dyDescent="0.25">
      <c r="A13" s="12" t="s">
        <v>25</v>
      </c>
      <c r="B13" s="5">
        <v>2810</v>
      </c>
      <c r="C13" s="10">
        <v>982</v>
      </c>
      <c r="D13" s="17">
        <v>72382647</v>
      </c>
      <c r="E13" s="5">
        <v>11864</v>
      </c>
      <c r="F13" s="10">
        <v>3703</v>
      </c>
      <c r="G13" s="17">
        <v>313269514</v>
      </c>
    </row>
    <row r="14" spans="1:7" ht="18" customHeight="1" x14ac:dyDescent="0.25">
      <c r="A14" s="12" t="s">
        <v>26</v>
      </c>
      <c r="B14" s="5">
        <v>40386</v>
      </c>
      <c r="C14" s="10">
        <v>9382</v>
      </c>
      <c r="D14" s="17">
        <v>790203365</v>
      </c>
      <c r="E14" s="5">
        <v>214958</v>
      </c>
      <c r="F14" s="10">
        <v>51237</v>
      </c>
      <c r="G14" s="17">
        <v>4440799351</v>
      </c>
    </row>
    <row r="15" spans="1:7" ht="18" customHeight="1" thickBot="1" x14ac:dyDescent="0.3">
      <c r="A15" s="32" t="s">
        <v>27</v>
      </c>
      <c r="B15" s="73">
        <v>58529</v>
      </c>
      <c r="C15" s="74">
        <v>12052</v>
      </c>
      <c r="D15" s="75">
        <v>51440130</v>
      </c>
      <c r="E15" s="73">
        <v>287731</v>
      </c>
      <c r="F15" s="74">
        <v>60997</v>
      </c>
      <c r="G15" s="75">
        <v>252001993</v>
      </c>
    </row>
    <row r="16" spans="1:7" ht="15.75" customHeight="1" thickTop="1" x14ac:dyDescent="0.25">
      <c r="A16" s="163" t="s">
        <v>134</v>
      </c>
    </row>
    <row r="17" spans="1:7" ht="15.75" customHeight="1" x14ac:dyDescent="0.25">
      <c r="A17" s="165"/>
    </row>
    <row r="18" spans="1:7" ht="9" hidden="1" customHeight="1" x14ac:dyDescent="0.25">
      <c r="A18" s="18"/>
    </row>
    <row r="19" spans="1:7" ht="23.1" customHeight="1" thickBot="1" x14ac:dyDescent="0.3">
      <c r="A19" s="233" t="s">
        <v>37</v>
      </c>
      <c r="B19" s="234"/>
      <c r="C19" s="234"/>
      <c r="D19" s="234"/>
      <c r="E19" s="234"/>
      <c r="F19" s="234"/>
      <c r="G19" s="235"/>
    </row>
    <row r="20" spans="1:7" ht="22.5" customHeight="1" thickTop="1" thickBot="1" x14ac:dyDescent="0.3">
      <c r="A20" s="3"/>
      <c r="B20" s="236" t="s">
        <v>1</v>
      </c>
      <c r="C20" s="236"/>
      <c r="D20" s="236"/>
      <c r="E20" s="236" t="s">
        <v>2</v>
      </c>
      <c r="F20" s="236"/>
      <c r="G20" s="236"/>
    </row>
    <row r="21" spans="1:7" ht="32.1" customHeight="1" thickTop="1" thickBot="1" x14ac:dyDescent="0.3">
      <c r="A21" s="145" t="s">
        <v>29</v>
      </c>
      <c r="B21" s="146" t="s">
        <v>4</v>
      </c>
      <c r="C21" s="147" t="s">
        <v>5</v>
      </c>
      <c r="D21" s="148" t="s">
        <v>6</v>
      </c>
      <c r="E21" s="146" t="s">
        <v>4</v>
      </c>
      <c r="F21" s="147" t="s">
        <v>5</v>
      </c>
      <c r="G21" s="148" t="s">
        <v>6</v>
      </c>
    </row>
    <row r="22" spans="1:7" ht="18" customHeight="1" thickTop="1" x14ac:dyDescent="0.25">
      <c r="A22" s="4" t="s">
        <v>56</v>
      </c>
      <c r="B22" s="15">
        <v>605866</v>
      </c>
      <c r="C22" s="6"/>
      <c r="D22" s="7"/>
      <c r="E22" s="15">
        <f>B22</f>
        <v>605866</v>
      </c>
      <c r="F22" s="6"/>
      <c r="G22" s="7"/>
    </row>
    <row r="23" spans="1:7" ht="18" customHeight="1" x14ac:dyDescent="0.25">
      <c r="A23" s="8" t="s">
        <v>57</v>
      </c>
      <c r="B23" s="9"/>
      <c r="C23" s="22">
        <v>7817940</v>
      </c>
      <c r="D23" s="11"/>
      <c r="E23" s="9"/>
      <c r="F23" s="22">
        <f>C23</f>
        <v>7817940</v>
      </c>
      <c r="G23" s="11"/>
    </row>
    <row r="24" spans="1:7" ht="18" customHeight="1" x14ac:dyDescent="0.25">
      <c r="A24" s="8" t="s">
        <v>60</v>
      </c>
      <c r="B24" s="21"/>
      <c r="C24" s="13"/>
      <c r="D24" s="11">
        <v>48679</v>
      </c>
      <c r="E24" s="21"/>
      <c r="F24" s="13"/>
      <c r="G24" s="11">
        <v>48371</v>
      </c>
    </row>
    <row r="25" spans="1:7" ht="18" customHeight="1" thickBot="1" x14ac:dyDescent="0.3">
      <c r="A25" s="23" t="s">
        <v>31</v>
      </c>
      <c r="B25" s="34"/>
      <c r="C25" s="26"/>
      <c r="D25" s="14">
        <v>29028470334</v>
      </c>
      <c r="E25" s="34"/>
      <c r="F25" s="26"/>
      <c r="G25" s="14">
        <v>170896412148</v>
      </c>
    </row>
    <row r="26" spans="1:7" ht="19.5" customHeight="1" thickTop="1" thickBot="1" x14ac:dyDescent="0.3">
      <c r="A26" s="237" t="s">
        <v>38</v>
      </c>
      <c r="B26" s="238" t="s">
        <v>11</v>
      </c>
      <c r="C26" s="239"/>
      <c r="D26" s="245" t="s">
        <v>6</v>
      </c>
      <c r="E26" s="238" t="s">
        <v>11</v>
      </c>
      <c r="F26" s="239"/>
      <c r="G26" s="245" t="s">
        <v>6</v>
      </c>
    </row>
    <row r="27" spans="1:7" ht="17.25" customHeight="1" thickTop="1" thickBot="1" x14ac:dyDescent="0.3">
      <c r="A27" s="237"/>
      <c r="B27" s="149"/>
      <c r="C27" s="157" t="s">
        <v>39</v>
      </c>
      <c r="D27" s="245"/>
      <c r="E27" s="149"/>
      <c r="F27" s="157" t="s">
        <v>39</v>
      </c>
      <c r="G27" s="245"/>
    </row>
    <row r="28" spans="1:7" ht="18" customHeight="1" thickTop="1" x14ac:dyDescent="0.25">
      <c r="A28" s="27" t="s">
        <v>33</v>
      </c>
      <c r="B28" s="35">
        <f t="shared" ref="B28:G28" si="1">SUM(B29:B32)</f>
        <v>15243</v>
      </c>
      <c r="C28" s="36">
        <f t="shared" si="1"/>
        <v>997</v>
      </c>
      <c r="D28" s="36">
        <f t="shared" si="1"/>
        <v>6666450554</v>
      </c>
      <c r="E28" s="35">
        <f t="shared" si="1"/>
        <v>119676</v>
      </c>
      <c r="F28" s="36">
        <f t="shared" si="1"/>
        <v>6879</v>
      </c>
      <c r="G28" s="37">
        <f t="shared" si="1"/>
        <v>39958637127</v>
      </c>
    </row>
    <row r="29" spans="1:7" ht="18" customHeight="1" x14ac:dyDescent="0.25">
      <c r="A29" s="12" t="s">
        <v>40</v>
      </c>
      <c r="B29" s="29">
        <v>8163</v>
      </c>
      <c r="C29" s="30"/>
      <c r="D29" s="31">
        <v>5445603010</v>
      </c>
      <c r="E29" s="29">
        <v>47819</v>
      </c>
      <c r="F29" s="30"/>
      <c r="G29" s="31">
        <v>31962439134</v>
      </c>
    </row>
    <row r="30" spans="1:7" ht="18" customHeight="1" x14ac:dyDescent="0.25">
      <c r="A30" s="12" t="s">
        <v>41</v>
      </c>
      <c r="B30" s="5">
        <v>2951</v>
      </c>
      <c r="C30" s="10"/>
      <c r="D30" s="17">
        <v>938183855</v>
      </c>
      <c r="E30" s="5">
        <v>12382</v>
      </c>
      <c r="F30" s="10"/>
      <c r="G30" s="17">
        <v>4927592231</v>
      </c>
    </row>
    <row r="31" spans="1:7" ht="18" customHeight="1" x14ac:dyDescent="0.25">
      <c r="A31" s="12" t="s">
        <v>42</v>
      </c>
      <c r="B31" s="5">
        <v>3132</v>
      </c>
      <c r="C31" s="10"/>
      <c r="D31" s="17">
        <v>274964467</v>
      </c>
      <c r="E31" s="5">
        <v>17174</v>
      </c>
      <c r="F31" s="10"/>
      <c r="G31" s="17">
        <v>1476637518</v>
      </c>
    </row>
    <row r="32" spans="1:7" ht="18" customHeight="1" thickBot="1" x14ac:dyDescent="0.3">
      <c r="A32" s="32" t="s">
        <v>129</v>
      </c>
      <c r="B32" s="24">
        <v>997</v>
      </c>
      <c r="C32" s="25">
        <v>997</v>
      </c>
      <c r="D32" s="33">
        <v>7699222</v>
      </c>
      <c r="E32" s="24">
        <v>42301</v>
      </c>
      <c r="F32" s="25">
        <v>6879</v>
      </c>
      <c r="G32" s="33">
        <v>1591968244</v>
      </c>
    </row>
    <row r="33" spans="1:1006" ht="15.75" customHeight="1" thickTop="1" x14ac:dyDescent="0.25">
      <c r="A33" s="164" t="s">
        <v>136</v>
      </c>
    </row>
    <row r="34" spans="1:1006" ht="15.75" customHeight="1" x14ac:dyDescent="0.25">
      <c r="A34" s="163" t="s">
        <v>128</v>
      </c>
    </row>
    <row r="35" spans="1:1006" ht="15.75" customHeight="1" x14ac:dyDescent="0.25">
      <c r="A35" s="162" t="s">
        <v>135</v>
      </c>
    </row>
    <row r="36" spans="1:1006" s="61" customFormat="1" ht="15.75" customHeight="1" x14ac:dyDescent="0.25">
      <c r="A36" s="60" t="s">
        <v>103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hidden="1" customHeight="1" x14ac:dyDescent="0.25">
      <c r="A37" s="60"/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13.5" customHeight="1" x14ac:dyDescent="0.25">
      <c r="A38" s="47"/>
    </row>
    <row r="39" spans="1:1006" ht="23.1" customHeight="1" thickBot="1" x14ac:dyDescent="0.3">
      <c r="A39" s="233" t="s">
        <v>28</v>
      </c>
      <c r="B39" s="234"/>
      <c r="C39" s="234"/>
      <c r="D39" s="234"/>
      <c r="E39" s="234"/>
      <c r="F39" s="234"/>
      <c r="G39" s="235"/>
    </row>
    <row r="40" spans="1:1006" ht="22.5" customHeight="1" thickTop="1" thickBot="1" x14ac:dyDescent="0.3">
      <c r="A40" s="39"/>
      <c r="B40" s="236" t="s">
        <v>1</v>
      </c>
      <c r="C40" s="236"/>
      <c r="D40" s="236"/>
      <c r="E40" s="236" t="s">
        <v>2</v>
      </c>
      <c r="F40" s="236"/>
      <c r="G40" s="236"/>
    </row>
    <row r="41" spans="1:1006" ht="32.1" customHeight="1" thickTop="1" thickBot="1" x14ac:dyDescent="0.3">
      <c r="A41" s="145" t="s">
        <v>29</v>
      </c>
      <c r="B41" s="146" t="s">
        <v>4</v>
      </c>
      <c r="C41" s="147" t="s">
        <v>5</v>
      </c>
      <c r="D41" s="148" t="s">
        <v>6</v>
      </c>
      <c r="E41" s="146" t="s">
        <v>4</v>
      </c>
      <c r="F41" s="147" t="s">
        <v>5</v>
      </c>
      <c r="G41" s="148" t="s">
        <v>6</v>
      </c>
    </row>
    <row r="42" spans="1:1006" ht="18" customHeight="1" thickTop="1" x14ac:dyDescent="0.25">
      <c r="A42" s="4" t="s">
        <v>56</v>
      </c>
      <c r="B42" s="15">
        <v>612065</v>
      </c>
      <c r="C42" s="6"/>
      <c r="D42" s="7"/>
      <c r="E42" s="40">
        <f>B42</f>
        <v>612065</v>
      </c>
      <c r="F42" s="6"/>
      <c r="G42" s="37"/>
    </row>
    <row r="43" spans="1:1006" ht="18" customHeight="1" x14ac:dyDescent="0.25">
      <c r="A43" s="8" t="s">
        <v>57</v>
      </c>
      <c r="B43" s="9"/>
      <c r="C43" s="22">
        <v>8402459</v>
      </c>
      <c r="D43" s="11"/>
      <c r="E43" s="9"/>
      <c r="F43" s="22">
        <f>C43</f>
        <v>8402459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37356</v>
      </c>
      <c r="E44" s="29"/>
      <c r="F44" s="30"/>
      <c r="G44" s="31">
        <v>37263</v>
      </c>
    </row>
    <row r="45" spans="1:1006" ht="18" customHeight="1" x14ac:dyDescent="0.25">
      <c r="A45" s="23" t="s">
        <v>31</v>
      </c>
      <c r="B45" s="34"/>
      <c r="C45" s="26"/>
      <c r="D45" s="14">
        <v>78670115</v>
      </c>
      <c r="E45" s="34"/>
      <c r="F45" s="26"/>
      <c r="G45" s="14">
        <v>469757331</v>
      </c>
    </row>
    <row r="46" spans="1:1006" ht="32.1" customHeight="1" thickTop="1" thickBot="1" x14ac:dyDescent="0.3">
      <c r="A46" s="152" t="s">
        <v>32</v>
      </c>
      <c r="B46" s="146" t="s">
        <v>4</v>
      </c>
      <c r="C46" s="147" t="s">
        <v>5</v>
      </c>
      <c r="D46" s="148" t="s">
        <v>6</v>
      </c>
      <c r="E46" s="146" t="s">
        <v>4</v>
      </c>
      <c r="F46" s="147" t="s">
        <v>5</v>
      </c>
      <c r="G46" s="148" t="s">
        <v>6</v>
      </c>
    </row>
    <row r="47" spans="1:1006" ht="18" customHeight="1" thickTop="1" x14ac:dyDescent="0.25">
      <c r="A47" s="27" t="s">
        <v>33</v>
      </c>
      <c r="B47" s="35">
        <v>17</v>
      </c>
      <c r="C47" s="36">
        <v>220</v>
      </c>
      <c r="D47" s="36">
        <f>SUM(D48:D50)</f>
        <v>35399652</v>
      </c>
      <c r="E47" s="35">
        <v>139</v>
      </c>
      <c r="F47" s="36">
        <v>1350</v>
      </c>
      <c r="G47" s="37">
        <f>SUM(G48:G50)</f>
        <v>199602739</v>
      </c>
    </row>
    <row r="48" spans="1:1006" ht="18" customHeight="1" x14ac:dyDescent="0.25">
      <c r="A48" s="12" t="s">
        <v>34</v>
      </c>
      <c r="B48" s="29"/>
      <c r="C48" s="30">
        <v>178</v>
      </c>
      <c r="D48" s="31">
        <v>13126009</v>
      </c>
      <c r="E48" s="29"/>
      <c r="F48" s="30">
        <v>1127</v>
      </c>
      <c r="G48" s="31">
        <v>85101395</v>
      </c>
    </row>
    <row r="49" spans="1:7" ht="18" customHeight="1" x14ac:dyDescent="0.25">
      <c r="A49" s="12" t="s">
        <v>35</v>
      </c>
      <c r="B49" s="5"/>
      <c r="C49" s="10">
        <v>2</v>
      </c>
      <c r="D49" s="17">
        <v>597600</v>
      </c>
      <c r="E49" s="5"/>
      <c r="F49" s="10">
        <v>2</v>
      </c>
      <c r="G49" s="17">
        <v>597600</v>
      </c>
    </row>
    <row r="50" spans="1:7" ht="18" customHeight="1" thickBot="1" x14ac:dyDescent="0.3">
      <c r="A50" s="32" t="s">
        <v>36</v>
      </c>
      <c r="B50" s="24"/>
      <c r="C50" s="25">
        <v>199</v>
      </c>
      <c r="D50" s="33">
        <v>21676043</v>
      </c>
      <c r="E50" s="24"/>
      <c r="F50" s="25">
        <v>1248</v>
      </c>
      <c r="G50" s="33">
        <v>113903744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111</v>
      </c>
    </row>
    <row r="53" spans="1:7" ht="15.95" customHeight="1" x14ac:dyDescent="0.25">
      <c r="A53" s="47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&amp;C&amp;"微軟正黑體,粗體"&amp;16勞工保險局115年6月統計提要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3" t="s">
        <v>43</v>
      </c>
      <c r="B1" s="234"/>
      <c r="C1" s="234"/>
      <c r="D1" s="234"/>
      <c r="E1" s="234"/>
      <c r="F1" s="234"/>
      <c r="G1" s="235"/>
    </row>
    <row r="2" spans="1:7" ht="22.5" customHeight="1" thickTop="1" thickBot="1" x14ac:dyDescent="0.3">
      <c r="A2" s="134"/>
      <c r="B2" s="236" t="s">
        <v>1</v>
      </c>
      <c r="C2" s="236"/>
      <c r="D2" s="236"/>
      <c r="E2" s="236" t="s">
        <v>2</v>
      </c>
      <c r="F2" s="236"/>
      <c r="G2" s="236"/>
    </row>
    <row r="3" spans="1:7" ht="32.25" customHeight="1" thickTop="1" thickBot="1" x14ac:dyDescent="0.3">
      <c r="A3" s="145" t="s">
        <v>79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810148</v>
      </c>
      <c r="D5" s="31"/>
      <c r="E5" s="29"/>
      <c r="F5" s="22">
        <f>C5</f>
        <v>810148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419677298</v>
      </c>
      <c r="E6" s="26"/>
      <c r="F6" s="26"/>
      <c r="G6" s="14">
        <v>2545812399</v>
      </c>
    </row>
    <row r="7" spans="1:7" ht="25.35" customHeight="1" thickTop="1" thickBot="1" x14ac:dyDescent="0.3">
      <c r="A7" s="152" t="s">
        <v>10</v>
      </c>
      <c r="B7" s="246" t="s">
        <v>11</v>
      </c>
      <c r="C7" s="247"/>
      <c r="D7" s="153" t="s">
        <v>6</v>
      </c>
      <c r="E7" s="246" t="s">
        <v>11</v>
      </c>
      <c r="F7" s="247"/>
      <c r="G7" s="153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2634</v>
      </c>
      <c r="D8" s="43">
        <f>SUM(D9:D11)</f>
        <v>735651200</v>
      </c>
      <c r="E8" s="44"/>
      <c r="F8" s="16">
        <f>SUM(F9:F11)</f>
        <v>17181</v>
      </c>
      <c r="G8" s="43">
        <f>SUM(G9:G11)</f>
        <v>4826480200</v>
      </c>
    </row>
    <row r="9" spans="1:7" ht="18.95" customHeight="1" x14ac:dyDescent="0.25">
      <c r="A9" s="12" t="s">
        <v>15</v>
      </c>
      <c r="B9" s="45"/>
      <c r="C9" s="30">
        <v>86</v>
      </c>
      <c r="D9" s="31">
        <v>5446800</v>
      </c>
      <c r="E9" s="29"/>
      <c r="F9" s="30">
        <v>669</v>
      </c>
      <c r="G9" s="31">
        <v>41636400</v>
      </c>
    </row>
    <row r="10" spans="1:7" ht="18.95" customHeight="1" x14ac:dyDescent="0.25">
      <c r="A10" s="12" t="s">
        <v>44</v>
      </c>
      <c r="B10" s="45"/>
      <c r="C10" s="38">
        <v>274</v>
      </c>
      <c r="D10" s="42">
        <v>34666400</v>
      </c>
      <c r="E10" s="45"/>
      <c r="F10" s="38">
        <v>1599</v>
      </c>
      <c r="G10" s="42">
        <v>224219800</v>
      </c>
    </row>
    <row r="11" spans="1:7" ht="18.95" customHeight="1" thickBot="1" x14ac:dyDescent="0.3">
      <c r="A11" s="32" t="s">
        <v>45</v>
      </c>
      <c r="B11" s="46"/>
      <c r="C11" s="25">
        <v>2274</v>
      </c>
      <c r="D11" s="41">
        <v>695538000</v>
      </c>
      <c r="E11" s="46"/>
      <c r="F11" s="25">
        <v>14913</v>
      </c>
      <c r="G11" s="41">
        <v>4560624000</v>
      </c>
    </row>
    <row r="12" spans="1:7" ht="16.350000000000001" customHeight="1" thickTop="1" x14ac:dyDescent="0.25">
      <c r="A12" s="163" t="s">
        <v>112</v>
      </c>
    </row>
    <row r="13" spans="1:7" ht="13.5" customHeight="1" x14ac:dyDescent="0.25">
      <c r="A13" s="47"/>
    </row>
    <row r="14" spans="1:7" ht="22.5" customHeight="1" thickBot="1" x14ac:dyDescent="0.3">
      <c r="A14" s="233" t="s">
        <v>58</v>
      </c>
      <c r="B14" s="234"/>
      <c r="C14" s="234"/>
      <c r="D14" s="234"/>
      <c r="E14" s="234"/>
      <c r="F14" s="234"/>
      <c r="G14" s="235"/>
    </row>
    <row r="15" spans="1:7" ht="22.5" customHeight="1" thickTop="1" thickBot="1" x14ac:dyDescent="0.3">
      <c r="A15" s="134"/>
      <c r="B15" s="236" t="s">
        <v>1</v>
      </c>
      <c r="C15" s="236"/>
      <c r="D15" s="236"/>
      <c r="E15" s="236" t="s">
        <v>59</v>
      </c>
      <c r="F15" s="236"/>
      <c r="G15" s="236"/>
    </row>
    <row r="16" spans="1:7" ht="32.25" customHeight="1" thickTop="1" thickBot="1" x14ac:dyDescent="0.3">
      <c r="A16" s="145" t="s">
        <v>79</v>
      </c>
      <c r="B16" s="146" t="s">
        <v>4</v>
      </c>
      <c r="C16" s="147" t="s">
        <v>5</v>
      </c>
      <c r="D16" s="148" t="s">
        <v>6</v>
      </c>
      <c r="E16" s="146" t="s">
        <v>4</v>
      </c>
      <c r="F16" s="147" t="s">
        <v>5</v>
      </c>
      <c r="G16" s="148" t="s">
        <v>6</v>
      </c>
    </row>
    <row r="17" spans="1:7" ht="18.95" customHeight="1" thickTop="1" x14ac:dyDescent="0.25">
      <c r="A17" s="4" t="s">
        <v>54</v>
      </c>
      <c r="B17" s="19">
        <v>287</v>
      </c>
      <c r="C17" s="20"/>
      <c r="D17" s="37"/>
      <c r="E17" s="19">
        <f>B17</f>
        <v>287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355022</v>
      </c>
      <c r="D18" s="31"/>
      <c r="E18" s="29"/>
      <c r="F18" s="22">
        <f>C18</f>
        <v>355022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13843017</v>
      </c>
      <c r="E19" s="26"/>
      <c r="F19" s="26"/>
      <c r="G19" s="14">
        <v>82387723</v>
      </c>
    </row>
    <row r="20" spans="1:7" ht="25.35" customHeight="1" thickTop="1" thickBot="1" x14ac:dyDescent="0.3">
      <c r="A20" s="152" t="s">
        <v>10</v>
      </c>
      <c r="B20" s="246" t="s">
        <v>11</v>
      </c>
      <c r="C20" s="247"/>
      <c r="D20" s="153" t="s">
        <v>6</v>
      </c>
      <c r="E20" s="246" t="s">
        <v>11</v>
      </c>
      <c r="F20" s="247"/>
      <c r="G20" s="153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219</v>
      </c>
      <c r="D21" s="43">
        <f>SUM(D22:D24)</f>
        <v>9559112</v>
      </c>
      <c r="E21" s="44"/>
      <c r="F21" s="16">
        <f>SUM(F22:F24)</f>
        <v>1360</v>
      </c>
      <c r="G21" s="43">
        <f>SUM(G22:G24)</f>
        <v>52936418</v>
      </c>
    </row>
    <row r="22" spans="1:7" ht="18.95" customHeight="1" x14ac:dyDescent="0.25">
      <c r="A22" s="12" t="s">
        <v>77</v>
      </c>
      <c r="B22" s="45"/>
      <c r="C22" s="30">
        <v>211</v>
      </c>
      <c r="D22" s="31">
        <v>7213112</v>
      </c>
      <c r="E22" s="29"/>
      <c r="F22" s="30">
        <v>1332</v>
      </c>
      <c r="G22" s="31">
        <v>42700718</v>
      </c>
    </row>
    <row r="23" spans="1:7" ht="18.95" customHeight="1" x14ac:dyDescent="0.25">
      <c r="A23" s="12" t="s">
        <v>44</v>
      </c>
      <c r="B23" s="45"/>
      <c r="C23" s="38">
        <v>5</v>
      </c>
      <c r="D23" s="42">
        <v>510000</v>
      </c>
      <c r="E23" s="45"/>
      <c r="F23" s="38">
        <v>14</v>
      </c>
      <c r="G23" s="42">
        <v>1667700</v>
      </c>
    </row>
    <row r="24" spans="1:7" ht="18.95" customHeight="1" thickBot="1" x14ac:dyDescent="0.3">
      <c r="A24" s="32" t="s">
        <v>45</v>
      </c>
      <c r="B24" s="46"/>
      <c r="C24" s="25">
        <v>3</v>
      </c>
      <c r="D24" s="41">
        <v>1836000</v>
      </c>
      <c r="E24" s="46"/>
      <c r="F24" s="25">
        <v>14</v>
      </c>
      <c r="G24" s="41">
        <v>8568000</v>
      </c>
    </row>
    <row r="25" spans="1:7" ht="16.350000000000001" customHeight="1" thickTop="1" x14ac:dyDescent="0.25">
      <c r="A25" s="163" t="s">
        <v>113</v>
      </c>
    </row>
    <row r="26" spans="1:7" ht="13.5" customHeight="1" x14ac:dyDescent="0.25"/>
    <row r="27" spans="1:7" ht="22.5" customHeight="1" thickBot="1" x14ac:dyDescent="0.3">
      <c r="A27" s="233" t="s">
        <v>61</v>
      </c>
      <c r="B27" s="234"/>
      <c r="C27" s="234"/>
      <c r="D27" s="234"/>
      <c r="E27" s="234"/>
      <c r="F27" s="234"/>
      <c r="G27" s="235"/>
    </row>
    <row r="28" spans="1:7" ht="22.5" customHeight="1" thickTop="1" thickBot="1" x14ac:dyDescent="0.3">
      <c r="A28" s="134"/>
      <c r="B28" s="236" t="s">
        <v>1</v>
      </c>
      <c r="C28" s="236"/>
      <c r="D28" s="236"/>
      <c r="E28" s="236" t="s">
        <v>2</v>
      </c>
      <c r="F28" s="236"/>
      <c r="G28" s="236"/>
    </row>
    <row r="29" spans="1:7" ht="32.25" customHeight="1" thickTop="1" thickBot="1" x14ac:dyDescent="0.3">
      <c r="A29" s="145" t="s">
        <v>29</v>
      </c>
      <c r="B29" s="146" t="s">
        <v>4</v>
      </c>
      <c r="C29" s="147" t="s">
        <v>5</v>
      </c>
      <c r="D29" s="148" t="s">
        <v>6</v>
      </c>
      <c r="E29" s="146" t="s">
        <v>4</v>
      </c>
      <c r="F29" s="147" t="s">
        <v>5</v>
      </c>
      <c r="G29" s="148" t="s">
        <v>6</v>
      </c>
    </row>
    <row r="30" spans="1:7" ht="18.95" customHeight="1" thickTop="1" x14ac:dyDescent="0.25">
      <c r="A30" s="4" t="s">
        <v>63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88488</v>
      </c>
      <c r="D31" s="31"/>
      <c r="E31" s="9"/>
      <c r="F31" s="22">
        <f>C31</f>
        <v>88488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448375616</v>
      </c>
      <c r="E32" s="34"/>
      <c r="F32" s="26"/>
      <c r="G32" s="14">
        <v>2968759713</v>
      </c>
    </row>
    <row r="33" spans="1:1006" ht="19.5" customHeight="1" thickTop="1" thickBot="1" x14ac:dyDescent="0.3">
      <c r="A33" s="237" t="s">
        <v>38</v>
      </c>
      <c r="B33" s="238" t="s">
        <v>106</v>
      </c>
      <c r="C33" s="239"/>
      <c r="D33" s="245" t="s">
        <v>6</v>
      </c>
      <c r="E33" s="238" t="s">
        <v>11</v>
      </c>
      <c r="F33" s="239"/>
      <c r="G33" s="245" t="s">
        <v>6</v>
      </c>
    </row>
    <row r="34" spans="1:1006" ht="17.25" customHeight="1" thickTop="1" thickBot="1" x14ac:dyDescent="0.3">
      <c r="A34" s="237"/>
      <c r="B34" s="149"/>
      <c r="C34" s="151" t="s">
        <v>39</v>
      </c>
      <c r="D34" s="245"/>
      <c r="E34" s="149"/>
      <c r="F34" s="157" t="s">
        <v>39</v>
      </c>
      <c r="G34" s="245"/>
    </row>
    <row r="35" spans="1:1006" ht="18.95" customHeight="1" thickTop="1" x14ac:dyDescent="0.25">
      <c r="A35" s="27" t="s">
        <v>33</v>
      </c>
      <c r="B35" s="35">
        <f t="shared" ref="B35:G35" si="0">SUM(B36:B37)</f>
        <v>18690</v>
      </c>
      <c r="C35" s="36">
        <f t="shared" si="0"/>
        <v>409</v>
      </c>
      <c r="D35" s="36">
        <f t="shared" si="0"/>
        <v>32138308</v>
      </c>
      <c r="E35" s="35">
        <f t="shared" si="0"/>
        <v>18879</v>
      </c>
      <c r="F35" s="36">
        <f t="shared" si="0"/>
        <v>2723</v>
      </c>
      <c r="G35" s="37">
        <f t="shared" si="0"/>
        <v>176219557</v>
      </c>
    </row>
    <row r="36" spans="1:1006" ht="18.95" customHeight="1" x14ac:dyDescent="0.25">
      <c r="A36" s="12" t="s">
        <v>100</v>
      </c>
      <c r="B36" s="29">
        <v>18652</v>
      </c>
      <c r="C36" s="30">
        <v>409</v>
      </c>
      <c r="D36" s="31">
        <v>20130894</v>
      </c>
      <c r="E36" s="29">
        <v>18652</v>
      </c>
      <c r="F36" s="30">
        <v>2723</v>
      </c>
      <c r="G36" s="31">
        <v>107678576</v>
      </c>
    </row>
    <row r="37" spans="1:1006" ht="18.95" customHeight="1" thickBot="1" x14ac:dyDescent="0.3">
      <c r="A37" s="32" t="s">
        <v>62</v>
      </c>
      <c r="B37" s="46">
        <v>38</v>
      </c>
      <c r="C37" s="25"/>
      <c r="D37" s="41">
        <v>12007414</v>
      </c>
      <c r="E37" s="46">
        <v>227</v>
      </c>
      <c r="F37" s="25"/>
      <c r="G37" s="41">
        <v>68540981</v>
      </c>
    </row>
    <row r="38" spans="1:1006" ht="15.75" customHeight="1" thickTop="1" x14ac:dyDescent="0.25">
      <c r="A38" s="164" t="s">
        <v>137</v>
      </c>
    </row>
    <row r="39" spans="1:1006" s="61" customFormat="1" ht="15.75" customHeight="1" x14ac:dyDescent="0.25">
      <c r="A39" s="135" t="s">
        <v>104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105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3" t="s">
        <v>46</v>
      </c>
      <c r="B42" s="234"/>
      <c r="C42" s="234"/>
      <c r="D42" s="234"/>
      <c r="E42" s="234"/>
      <c r="F42" s="234"/>
      <c r="G42" s="235"/>
    </row>
    <row r="43" spans="1:1006" ht="22.5" customHeight="1" thickTop="1" thickBot="1" x14ac:dyDescent="0.3">
      <c r="A43" s="134"/>
      <c r="B43" s="236" t="s">
        <v>1</v>
      </c>
      <c r="C43" s="236"/>
      <c r="D43" s="236"/>
      <c r="E43" s="236" t="s">
        <v>2</v>
      </c>
      <c r="F43" s="236"/>
      <c r="G43" s="236"/>
    </row>
    <row r="44" spans="1:1006" ht="25.35" customHeight="1" thickTop="1" thickBot="1" x14ac:dyDescent="0.3">
      <c r="A44" s="145" t="s">
        <v>38</v>
      </c>
      <c r="B44" s="246" t="s">
        <v>109</v>
      </c>
      <c r="C44" s="247"/>
      <c r="D44" s="154" t="s">
        <v>6</v>
      </c>
      <c r="E44" s="246" t="s">
        <v>109</v>
      </c>
      <c r="F44" s="247"/>
      <c r="G44" s="154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497446</v>
      </c>
      <c r="D45" s="37">
        <f>SUM(D46:D47)</f>
        <v>4023918425</v>
      </c>
      <c r="E45" s="19"/>
      <c r="F45" s="20">
        <f>C45</f>
        <v>497446</v>
      </c>
      <c r="G45" s="37">
        <f>SUM(G46:G47)</f>
        <v>24243926170</v>
      </c>
    </row>
    <row r="46" spans="1:1006" ht="18.95" customHeight="1" x14ac:dyDescent="0.25">
      <c r="A46" s="12" t="s">
        <v>47</v>
      </c>
      <c r="B46" s="29"/>
      <c r="C46" s="22">
        <v>428910</v>
      </c>
      <c r="D46" s="31">
        <v>3467499435</v>
      </c>
      <c r="E46" s="29"/>
      <c r="F46" s="22">
        <f>C46</f>
        <v>428910</v>
      </c>
      <c r="G46" s="31">
        <v>20916422324</v>
      </c>
    </row>
    <row r="47" spans="1:1006" ht="18.95" customHeight="1" thickBot="1" x14ac:dyDescent="0.3">
      <c r="A47" s="32" t="s">
        <v>48</v>
      </c>
      <c r="B47" s="46"/>
      <c r="C47" s="25">
        <v>68536</v>
      </c>
      <c r="D47" s="14">
        <v>556418990</v>
      </c>
      <c r="E47" s="26"/>
      <c r="F47" s="26">
        <f>C47</f>
        <v>68536</v>
      </c>
      <c r="G47" s="14">
        <v>3327503846</v>
      </c>
    </row>
    <row r="48" spans="1:1006" ht="15.75" customHeight="1" thickTop="1" x14ac:dyDescent="0.25">
      <c r="A48" s="47" t="s">
        <v>110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verticalDpi="1200" r:id="rId1"/>
  <headerFooter>
    <oddHeader>&amp;C&amp;"微軟正黑體,粗體"&amp;16勞工保險局115年6月統計提要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="90" zoomScaleNormal="9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0" t="s">
        <v>49</v>
      </c>
      <c r="B1" s="251"/>
      <c r="C1" s="251"/>
      <c r="D1" s="251"/>
      <c r="E1" s="251"/>
      <c r="F1" s="251"/>
      <c r="G1" s="251"/>
      <c r="H1" s="252"/>
    </row>
    <row r="2" spans="1:8" ht="28.5" customHeight="1" thickTop="1" thickBot="1" x14ac:dyDescent="0.3">
      <c r="A2" s="138"/>
      <c r="B2" s="182" t="s">
        <v>138</v>
      </c>
      <c r="C2" s="182"/>
      <c r="D2" s="182"/>
      <c r="E2" s="182"/>
      <c r="F2" s="182" t="s">
        <v>67</v>
      </c>
      <c r="G2" s="182"/>
      <c r="H2" s="182"/>
    </row>
    <row r="3" spans="1:8" ht="28.9" customHeight="1" thickTop="1" thickBot="1" x14ac:dyDescent="0.3">
      <c r="A3" s="248" t="s">
        <v>64</v>
      </c>
      <c r="B3" s="253" t="s">
        <v>50</v>
      </c>
      <c r="C3" s="254"/>
      <c r="D3" s="255" t="s">
        <v>6</v>
      </c>
      <c r="E3" s="256"/>
      <c r="F3" s="257" t="s">
        <v>50</v>
      </c>
      <c r="G3" s="258"/>
      <c r="H3" s="186" t="s">
        <v>6</v>
      </c>
    </row>
    <row r="4" spans="1:8" ht="28.9" customHeight="1" thickTop="1" thickBot="1" x14ac:dyDescent="0.3">
      <c r="A4" s="249"/>
      <c r="B4" s="155" t="s">
        <v>139</v>
      </c>
      <c r="C4" s="156" t="s">
        <v>140</v>
      </c>
      <c r="D4" s="156" t="s">
        <v>139</v>
      </c>
      <c r="E4" s="158" t="s">
        <v>140</v>
      </c>
      <c r="F4" s="257"/>
      <c r="G4" s="258"/>
      <c r="H4" s="186"/>
    </row>
    <row r="5" spans="1:8" ht="30" customHeight="1" thickTop="1" x14ac:dyDescent="0.25">
      <c r="A5" s="50" t="s">
        <v>7</v>
      </c>
      <c r="B5" s="76">
        <v>2893632</v>
      </c>
      <c r="C5" s="76">
        <v>2864250</v>
      </c>
      <c r="D5" s="77"/>
      <c r="E5" s="78"/>
      <c r="F5" s="79"/>
      <c r="G5" s="52">
        <f>C5</f>
        <v>2864250</v>
      </c>
      <c r="H5" s="80"/>
    </row>
    <row r="6" spans="1:8" ht="30" customHeight="1" x14ac:dyDescent="0.25">
      <c r="A6" s="50" t="s">
        <v>65</v>
      </c>
      <c r="B6" s="81"/>
      <c r="C6" s="81"/>
      <c r="D6" s="77">
        <f>SUM(D7:D8)</f>
        <v>13247907416</v>
      </c>
      <c r="E6" s="78">
        <f>SUM(E7:E8)</f>
        <v>3348497287</v>
      </c>
      <c r="F6" s="82"/>
      <c r="G6" s="83"/>
      <c r="H6" s="78">
        <f>SUM(H7:H8)</f>
        <v>30004310901</v>
      </c>
    </row>
    <row r="7" spans="1:8" ht="30" customHeight="1" x14ac:dyDescent="0.25">
      <c r="A7" s="84" t="s">
        <v>118</v>
      </c>
      <c r="B7" s="81"/>
      <c r="C7" s="81"/>
      <c r="D7" s="77">
        <v>3340270553</v>
      </c>
      <c r="E7" s="78">
        <v>3348497287</v>
      </c>
      <c r="F7" s="82"/>
      <c r="G7" s="83"/>
      <c r="H7" s="78">
        <v>20096674038</v>
      </c>
    </row>
    <row r="8" spans="1:8" ht="30" customHeight="1" thickBot="1" x14ac:dyDescent="0.3">
      <c r="A8" s="85" t="s">
        <v>119</v>
      </c>
      <c r="B8" s="86"/>
      <c r="C8" s="86"/>
      <c r="D8" s="87">
        <v>9907636863</v>
      </c>
      <c r="E8" s="88">
        <v>0</v>
      </c>
      <c r="F8" s="89"/>
      <c r="G8" s="86"/>
      <c r="H8" s="78">
        <v>9907636863</v>
      </c>
    </row>
    <row r="9" spans="1:8" ht="32.450000000000003" customHeight="1" thickTop="1" thickBot="1" x14ac:dyDescent="0.3">
      <c r="A9" s="138"/>
      <c r="B9" s="182" t="s">
        <v>141</v>
      </c>
      <c r="C9" s="182"/>
      <c r="D9" s="182"/>
      <c r="E9" s="182"/>
      <c r="F9" s="182" t="s">
        <v>67</v>
      </c>
      <c r="G9" s="182"/>
      <c r="H9" s="182"/>
    </row>
    <row r="10" spans="1:8" ht="28.9" customHeight="1" thickTop="1" thickBot="1" x14ac:dyDescent="0.3">
      <c r="A10" s="248" t="s">
        <v>10</v>
      </c>
      <c r="B10" s="184" t="s">
        <v>107</v>
      </c>
      <c r="C10" s="185"/>
      <c r="D10" s="186" t="s">
        <v>6</v>
      </c>
      <c r="E10" s="259"/>
      <c r="F10" s="184" t="s">
        <v>107</v>
      </c>
      <c r="G10" s="185"/>
      <c r="H10" s="186" t="s">
        <v>6</v>
      </c>
    </row>
    <row r="11" spans="1:8" ht="25.9" customHeight="1" thickTop="1" thickBot="1" x14ac:dyDescent="0.3">
      <c r="A11" s="249"/>
      <c r="B11" s="143"/>
      <c r="C11" s="144" t="s">
        <v>78</v>
      </c>
      <c r="D11" s="186"/>
      <c r="E11" s="259"/>
      <c r="F11" s="143"/>
      <c r="G11" s="156" t="s">
        <v>78</v>
      </c>
      <c r="H11" s="186"/>
    </row>
    <row r="12" spans="1:8" ht="30" customHeight="1" thickTop="1" x14ac:dyDescent="0.25">
      <c r="A12" s="90" t="s">
        <v>108</v>
      </c>
      <c r="B12" s="79">
        <f>B17+B24</f>
        <v>2114642</v>
      </c>
      <c r="C12" s="52"/>
      <c r="D12" s="52"/>
      <c r="E12" s="80">
        <f>E13+E16</f>
        <v>8772878804</v>
      </c>
      <c r="F12" s="79">
        <f>F17+F24</f>
        <v>2123764</v>
      </c>
      <c r="G12" s="52"/>
      <c r="H12" s="80">
        <f>H13+H16</f>
        <v>51316710216</v>
      </c>
    </row>
    <row r="13" spans="1:8" ht="30" customHeight="1" x14ac:dyDescent="0.25">
      <c r="A13" s="51" t="s">
        <v>120</v>
      </c>
      <c r="B13" s="82"/>
      <c r="C13" s="83"/>
      <c r="D13" s="83"/>
      <c r="E13" s="91">
        <f>E14+E15</f>
        <v>7319636271</v>
      </c>
      <c r="F13" s="92"/>
      <c r="G13" s="83"/>
      <c r="H13" s="91">
        <f>H14+H15</f>
        <v>42339319240</v>
      </c>
    </row>
    <row r="14" spans="1:8" ht="30" customHeight="1" x14ac:dyDescent="0.25">
      <c r="A14" s="56" t="s">
        <v>51</v>
      </c>
      <c r="B14" s="82"/>
      <c r="C14" s="83"/>
      <c r="D14" s="83"/>
      <c r="E14" s="91">
        <v>3408950818</v>
      </c>
      <c r="F14" s="92"/>
      <c r="G14" s="83"/>
      <c r="H14" s="91">
        <v>19149517152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3910685453</v>
      </c>
      <c r="F15" s="92"/>
      <c r="G15" s="83"/>
      <c r="H15" s="91">
        <v>23189802088</v>
      </c>
    </row>
    <row r="16" spans="1:8" ht="30" customHeight="1" thickBot="1" x14ac:dyDescent="0.3">
      <c r="A16" s="54" t="s">
        <v>121</v>
      </c>
      <c r="B16" s="93"/>
      <c r="C16" s="94"/>
      <c r="D16" s="94"/>
      <c r="E16" s="95">
        <f>E19+E20+E22</f>
        <v>1453242533</v>
      </c>
      <c r="F16" s="96"/>
      <c r="G16" s="94"/>
      <c r="H16" s="95">
        <f>H19+H20+H22</f>
        <v>8977390976</v>
      </c>
    </row>
    <row r="17" spans="1:8" ht="30" customHeight="1" x14ac:dyDescent="0.25">
      <c r="A17" s="51" t="s">
        <v>14</v>
      </c>
      <c r="B17" s="82">
        <f>SUM(B18:B23)</f>
        <v>2112174</v>
      </c>
      <c r="C17" s="83">
        <f>SUM(C18:C23)</f>
        <v>13714</v>
      </c>
      <c r="D17" s="83"/>
      <c r="E17" s="91">
        <f>SUM(E18:E23)</f>
        <v>8603127408</v>
      </c>
      <c r="F17" s="92">
        <f t="shared" ref="F17:F23" si="0">B17</f>
        <v>2112174</v>
      </c>
      <c r="G17" s="83">
        <f>SUM(G18:G23)</f>
        <v>68073</v>
      </c>
      <c r="H17" s="91">
        <f>SUM(H18:H23)</f>
        <v>50495485562</v>
      </c>
    </row>
    <row r="18" spans="1:8" ht="30" customHeight="1" x14ac:dyDescent="0.25">
      <c r="A18" s="97" t="s">
        <v>68</v>
      </c>
      <c r="B18" s="82">
        <v>1606860</v>
      </c>
      <c r="C18" s="81">
        <v>11924</v>
      </c>
      <c r="D18" s="83"/>
      <c r="E18" s="91">
        <v>6517519786</v>
      </c>
      <c r="F18" s="92">
        <f t="shared" si="0"/>
        <v>1606860</v>
      </c>
      <c r="G18" s="77">
        <v>56822</v>
      </c>
      <c r="H18" s="91">
        <v>37725174506</v>
      </c>
    </row>
    <row r="19" spans="1:8" ht="30" customHeight="1" x14ac:dyDescent="0.25">
      <c r="A19" s="97" t="s">
        <v>69</v>
      </c>
      <c r="B19" s="82">
        <v>295962</v>
      </c>
      <c r="C19" s="81">
        <v>65</v>
      </c>
      <c r="D19" s="83"/>
      <c r="E19" s="91">
        <v>1200962299</v>
      </c>
      <c r="F19" s="92">
        <f t="shared" si="0"/>
        <v>295962</v>
      </c>
      <c r="G19" s="81">
        <v>472</v>
      </c>
      <c r="H19" s="91">
        <v>7363114391</v>
      </c>
    </row>
    <row r="20" spans="1:8" ht="30" customHeight="1" x14ac:dyDescent="0.25">
      <c r="A20" s="97" t="s">
        <v>70</v>
      </c>
      <c r="B20" s="82">
        <v>44111</v>
      </c>
      <c r="C20" s="81">
        <v>420</v>
      </c>
      <c r="D20" s="83"/>
      <c r="E20" s="91">
        <v>179361870</v>
      </c>
      <c r="F20" s="92">
        <f t="shared" si="0"/>
        <v>44111</v>
      </c>
      <c r="G20" s="81">
        <v>3098</v>
      </c>
      <c r="H20" s="91">
        <v>1077521137</v>
      </c>
    </row>
    <row r="21" spans="1:8" ht="30" customHeight="1" x14ac:dyDescent="0.25">
      <c r="A21" s="97" t="s">
        <v>122</v>
      </c>
      <c r="B21" s="82">
        <v>7570</v>
      </c>
      <c r="C21" s="81">
        <v>58</v>
      </c>
      <c r="D21" s="83"/>
      <c r="E21" s="91">
        <v>14462096</v>
      </c>
      <c r="F21" s="92">
        <f t="shared" si="0"/>
        <v>7570</v>
      </c>
      <c r="G21" s="77">
        <v>341</v>
      </c>
      <c r="H21" s="91">
        <v>154728086</v>
      </c>
    </row>
    <row r="22" spans="1:8" ht="30" customHeight="1" x14ac:dyDescent="0.25">
      <c r="A22" s="97" t="s">
        <v>71</v>
      </c>
      <c r="B22" s="82">
        <v>17127</v>
      </c>
      <c r="C22" s="81">
        <v>44</v>
      </c>
      <c r="D22" s="83"/>
      <c r="E22" s="91">
        <v>72918364</v>
      </c>
      <c r="F22" s="92">
        <f t="shared" si="0"/>
        <v>17127</v>
      </c>
      <c r="G22" s="81">
        <v>336</v>
      </c>
      <c r="H22" s="91">
        <v>536755448</v>
      </c>
    </row>
    <row r="23" spans="1:8" ht="30" customHeight="1" x14ac:dyDescent="0.25">
      <c r="A23" s="97" t="s">
        <v>72</v>
      </c>
      <c r="B23" s="82">
        <v>140544</v>
      </c>
      <c r="C23" s="83">
        <v>1203</v>
      </c>
      <c r="D23" s="83"/>
      <c r="E23" s="91">
        <v>617902993</v>
      </c>
      <c r="F23" s="92">
        <f t="shared" si="0"/>
        <v>140544</v>
      </c>
      <c r="G23" s="83">
        <v>7004</v>
      </c>
      <c r="H23" s="91">
        <v>3638191994</v>
      </c>
    </row>
    <row r="24" spans="1:8" ht="30" customHeight="1" x14ac:dyDescent="0.25">
      <c r="A24" s="55" t="s">
        <v>13</v>
      </c>
      <c r="B24" s="98">
        <f>SUM(B25:B26)</f>
        <v>2468</v>
      </c>
      <c r="C24" s="99"/>
      <c r="D24" s="99"/>
      <c r="E24" s="100">
        <f>SUM(E25:E26)</f>
        <v>169751396</v>
      </c>
      <c r="F24" s="98">
        <f>SUM(F25:F26)</f>
        <v>11590</v>
      </c>
      <c r="G24" s="101"/>
      <c r="H24" s="100">
        <f>SUM(H25:H26)</f>
        <v>821224654</v>
      </c>
    </row>
    <row r="25" spans="1:8" ht="30" customHeight="1" x14ac:dyDescent="0.25">
      <c r="A25" s="97" t="s">
        <v>73</v>
      </c>
      <c r="B25" s="82">
        <v>1377</v>
      </c>
      <c r="C25" s="83"/>
      <c r="D25" s="83"/>
      <c r="E25" s="91">
        <v>58464566</v>
      </c>
      <c r="F25" s="82">
        <v>5985</v>
      </c>
      <c r="G25" s="83"/>
      <c r="H25" s="78">
        <v>251029944</v>
      </c>
    </row>
    <row r="26" spans="1:8" ht="30" customHeight="1" thickBot="1" x14ac:dyDescent="0.3">
      <c r="A26" s="102" t="s">
        <v>74</v>
      </c>
      <c r="B26" s="89">
        <v>1091</v>
      </c>
      <c r="C26" s="86"/>
      <c r="D26" s="86"/>
      <c r="E26" s="103">
        <v>111286830</v>
      </c>
      <c r="F26" s="89">
        <v>5605</v>
      </c>
      <c r="G26" s="86"/>
      <c r="H26" s="88">
        <v>570194710</v>
      </c>
    </row>
    <row r="27" spans="1:8" s="105" customFormat="1" ht="21" customHeight="1" thickTop="1" x14ac:dyDescent="0.25">
      <c r="A27" s="58" t="s">
        <v>130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75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66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115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116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62" t="s">
        <v>142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2" t="s">
        <v>117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105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&amp;C&amp;"微軟正黑體,粗體"&amp;16勞工保險局115年6月統計提要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2026-08-07T03:35:19Z</dcterms:modified>
  <dc:language/>
</cp:coreProperties>
</file>