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ED8891DE-3153-4D9C-8B70-B191426569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<sst xmlns="http://schemas.openxmlformats.org/spreadsheetml/2006/main" count="307" uniqueCount="138">
  <si>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</si>
  <si>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</si>
  <si>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</si>
  <si>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</si>
  <si>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</si>
  <si>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</si>
  <si>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</si>
  <si>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</si>
  <si>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</si>
  <si>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</si>
  <si>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</si>
  <si>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</si>
  <si>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</si>
  <si>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</si>
  <si>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</si>
  <si>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</si>
  <si>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</si>
  <si>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</si>
  <si>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</si>
  <si>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</si>
  <si>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</si>
  <si>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</si>
  <si>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</si>
  <si>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</si>
  <si>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</si>
  <si>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</si>
  <si>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</si>
  <si>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</si>
  <si>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</si>
  <si>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</si>
  <si>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</si>
  <si>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</si>
  <si>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</si>
  <si>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</si>
  <si>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</si>
  <si>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</si>
  <si>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</si>
  <si>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</si>
  <si>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</si>
  <si>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</si>
  <si>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</si>
  <si>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</si>
  <si>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</si>
  <si>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</si>
  <si>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</si>
  <si>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</si>
  <si>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</si>
  <si>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</si>
  <si>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</si>
  <si>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</si>
  <si>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</si>
  <si>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</si>
  <si>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</si>
  <si>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</si>
  <si>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</si>
  <si>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</si>
  <si>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</si>
  <si>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</si>
  <si>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</si>
  <si>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</si>
  <si>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</si>
  <si>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</si>
  <si>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</si>
  <si>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</si>
  <si>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</si>
  <si>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</si>
  <si>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</si>
  <si>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</si>
  <si>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</si>
  <si>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</si>
  <si>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</si>
  <si>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</si>
  <si>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</si>
  <si>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</si>
  <si>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</si>
  <si>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</si>
  <si>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</si>
  <si>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</si>
  <si>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</si>
  <si>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</si>
  <si>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</si>
  <si>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</si>
  <si>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</si>
  <si>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</si>
  <si>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</si>
  <si>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</si>
  <si>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</si>
  <si>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</si>
  <si>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</si>
  <si>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</si>
  <si>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</si>
  <si>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</si>
  <si>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</si>
  <si>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</si>
  <si>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</si>
  <si>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</si>
  <si>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</si>
  <si>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</si>
  <si>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</si>
  <si>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</si>
  <si>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</si>
  <si>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</si>
  <si>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</si>
  <si>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</si>
  <si>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</si>
  <si>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</si>
  <si>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</si>
  <si>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</si>
  <si>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</si>
  <si>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</si>
  <si>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</si>
  <si>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</si>
  <si>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</si>
  <si>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</si>
  <si>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</si>
  <si>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</si>
  <si>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</si>
  <si>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</si>
  <si>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</si>
  <si>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</si>
  <si>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</si>
  <si>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</si>
  <si>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</si>
  <si>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</si>
  <si>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</si>
  <si>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</si>
  <si>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</si>
  <si>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</si>
  <si>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</si>
  <si>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21,103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</si>
  <si>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1,933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10,175,730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71,745,351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</si>
  <si>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630,645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</si>
  <si>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</si>
  <si>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</si>
  <si>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</si>
  <si>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7,741,103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1,583,671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5.76 %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</si>
  <si>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29,500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9.73%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</si>
  <si>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1,172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516,327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3,443,401</t>
    </r>
    <r>
      <rPr>
        <sz val="12"/>
        <rFont val="微軟正黑體"/>
        <family val="2"/>
        <charset val="136"/>
      </rPr>
      <t>元；首發件數不含勞併國。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</si>
</sst>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6" fontId="1" fillId="0" borderId="0" xfId="2" applyNumberFormat="1" applyFont="1" applyFill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2" t="s">
        <v>0</v>
      </c>
      <c r="B1" s="163"/>
      <c r="C1" s="163"/>
      <c r="D1" s="163"/>
      <c r="E1" s="163"/>
      <c r="F1" s="163"/>
      <c r="G1" s="164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5" t="s">
        <v>1</v>
      </c>
      <c r="C2" s="165"/>
      <c r="D2" s="165"/>
      <c r="E2" s="165" t="s">
        <v>2</v>
      </c>
      <c r="F2" s="165"/>
      <c r="G2" s="165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627252</v>
      </c>
      <c r="C4" s="78"/>
      <c r="D4" s="79"/>
      <c r="E4" s="77">
        <f>B4</f>
        <v>627252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10472268</v>
      </c>
      <c r="D5" s="81"/>
      <c r="E5" s="80"/>
      <c r="F5" s="95">
        <f>C5</f>
        <v>10472268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36603</v>
      </c>
      <c r="E6" s="82"/>
      <c r="F6" s="82"/>
      <c r="G6" s="81">
        <v>36521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44530303325</v>
      </c>
      <c r="E7" s="82"/>
      <c r="F7" s="82"/>
      <c r="G7" s="81">
        <v>310604580779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6" t="s">
        <v>10</v>
      </c>
      <c r="B8" s="167" t="s">
        <v>11</v>
      </c>
      <c r="C8" s="168"/>
      <c r="D8" s="169" t="s">
        <v>6</v>
      </c>
      <c r="E8" s="167" t="s">
        <v>11</v>
      </c>
      <c r="F8" s="168"/>
      <c r="G8" s="169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6"/>
      <c r="B9" s="128"/>
      <c r="C9" s="129" t="s">
        <v>81</v>
      </c>
      <c r="D9" s="169"/>
      <c r="E9" s="128"/>
      <c r="F9" s="129" t="s">
        <v>81</v>
      </c>
      <c r="G9" s="169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2218548</v>
      </c>
      <c r="C10" s="84"/>
      <c r="D10" s="79">
        <f>D11+D12</f>
        <v>55563050424</v>
      </c>
      <c r="E10" s="96">
        <f>E11+E12</f>
        <v>2441412</v>
      </c>
      <c r="F10" s="84"/>
      <c r="G10" s="79">
        <f>G11+G12</f>
        <v>364390840421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41262</v>
      </c>
      <c r="C11" s="85"/>
      <c r="D11" s="98">
        <f>D13+D14+D16+D19+D22</f>
        <v>13049770600</v>
      </c>
      <c r="E11" s="97">
        <f>E13+E14+E16+E19+E22</f>
        <v>264126</v>
      </c>
      <c r="F11" s="85"/>
      <c r="G11" s="98">
        <f>G13+G14+G16+G19+G22</f>
        <v>76436303362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2177286</v>
      </c>
      <c r="C12" s="100">
        <f t="shared" si="0"/>
        <v>15824</v>
      </c>
      <c r="D12" s="101">
        <f t="shared" si="0"/>
        <v>42513279824</v>
      </c>
      <c r="E12" s="99">
        <f t="shared" si="0"/>
        <v>2177286</v>
      </c>
      <c r="F12" s="100">
        <f t="shared" si="0"/>
        <v>110410</v>
      </c>
      <c r="G12" s="101">
        <f t="shared" si="0"/>
        <v>287954537059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84</v>
      </c>
      <c r="B13" s="148">
        <v>6600</v>
      </c>
      <c r="C13" s="102"/>
      <c r="D13" s="149">
        <v>496064058</v>
      </c>
      <c r="E13" s="148">
        <v>44564</v>
      </c>
      <c r="F13" s="102"/>
      <c r="G13" s="149">
        <v>3315334690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10372</v>
      </c>
      <c r="C14" s="83"/>
      <c r="D14" s="104">
        <v>99802015</v>
      </c>
      <c r="E14" s="103">
        <v>63798</v>
      </c>
      <c r="F14" s="83"/>
      <c r="G14" s="104">
        <v>590731397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7696</v>
      </c>
      <c r="C15" s="83"/>
      <c r="D15" s="104">
        <f>D16+D17</f>
        <v>508060682</v>
      </c>
      <c r="E15" s="103">
        <f>E16+E17</f>
        <v>20079</v>
      </c>
      <c r="F15" s="83"/>
      <c r="G15" s="104">
        <f>G16+G17</f>
        <v>3617885377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2080</v>
      </c>
      <c r="C16" s="73"/>
      <c r="D16" s="86">
        <v>438547474</v>
      </c>
      <c r="E16" s="77">
        <v>14463</v>
      </c>
      <c r="F16" s="73"/>
      <c r="G16" s="86">
        <v>3150708738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85</v>
      </c>
      <c r="B17" s="77">
        <v>5616</v>
      </c>
      <c r="C17" s="73">
        <v>44</v>
      </c>
      <c r="D17" s="86">
        <v>69513208</v>
      </c>
      <c r="E17" s="77">
        <f>B17</f>
        <v>5616</v>
      </c>
      <c r="F17" s="73">
        <v>279</v>
      </c>
      <c r="G17" s="86">
        <v>467176639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86</v>
      </c>
      <c r="B18" s="103">
        <f>B19+B20</f>
        <v>2114558</v>
      </c>
      <c r="C18" s="83"/>
      <c r="D18" s="104">
        <f>D19+D20</f>
        <v>51021421115</v>
      </c>
      <c r="E18" s="103">
        <f>E19+E20</f>
        <v>2156423</v>
      </c>
      <c r="F18" s="83"/>
      <c r="G18" s="104">
        <f>G19+G20</f>
        <v>334072483920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8530</v>
      </c>
      <c r="C19" s="73"/>
      <c r="D19" s="86">
        <v>9440311289</v>
      </c>
      <c r="E19" s="77">
        <v>50395</v>
      </c>
      <c r="F19" s="73"/>
      <c r="G19" s="86">
        <v>52383073456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2106028</v>
      </c>
      <c r="C20" s="73">
        <v>15123</v>
      </c>
      <c r="D20" s="86">
        <v>41581109826</v>
      </c>
      <c r="E20" s="77">
        <f>B20</f>
        <v>2106028</v>
      </c>
      <c r="F20" s="73">
        <v>105372</v>
      </c>
      <c r="G20" s="86">
        <v>281689410464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79322</v>
      </c>
      <c r="C21" s="83"/>
      <c r="D21" s="104">
        <f>D22+D23</f>
        <v>3437702554</v>
      </c>
      <c r="E21" s="103">
        <f>E22+E23</f>
        <v>156548</v>
      </c>
      <c r="F21" s="83"/>
      <c r="G21" s="104">
        <f>G22+G23</f>
        <v>22794405037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13680</v>
      </c>
      <c r="C22" s="73"/>
      <c r="D22" s="86">
        <v>2575045764</v>
      </c>
      <c r="E22" s="77">
        <v>90906</v>
      </c>
      <c r="F22" s="73"/>
      <c r="G22" s="86">
        <v>16996455081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65642</v>
      </c>
      <c r="C23" s="150">
        <v>657</v>
      </c>
      <c r="D23" s="151">
        <v>862656790</v>
      </c>
      <c r="E23" s="106">
        <f>B23</f>
        <v>65642</v>
      </c>
      <c r="F23" s="150">
        <v>4759</v>
      </c>
      <c r="G23" s="151">
        <v>5797949956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126</v>
      </c>
      <c r="B24" s="152"/>
      <c r="C24" s="152"/>
      <c r="D24" s="152"/>
      <c r="E24" s="152"/>
      <c r="F24" s="152"/>
      <c r="G24" s="152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4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103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105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&amp;C&amp;"微軟正黑體,粗體"&amp;16勞工保險局115年7月統計提要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2" t="s">
        <v>125</v>
      </c>
      <c r="B1" s="162"/>
      <c r="C1" s="163"/>
      <c r="D1" s="163"/>
      <c r="E1" s="163"/>
      <c r="F1" s="163"/>
      <c r="G1" s="163"/>
      <c r="H1" s="164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212"/>
      <c r="B2" s="213"/>
      <c r="C2" s="165" t="s">
        <v>1</v>
      </c>
      <c r="D2" s="165"/>
      <c r="E2" s="165"/>
      <c r="F2" s="165" t="s">
        <v>2</v>
      </c>
      <c r="G2" s="165"/>
      <c r="H2" s="165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14" t="s">
        <v>82</v>
      </c>
      <c r="B3" s="215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210" t="s">
        <v>63</v>
      </c>
      <c r="B4" s="211"/>
      <c r="C4" s="77">
        <v>874742</v>
      </c>
      <c r="D4" s="78"/>
      <c r="E4" s="79"/>
      <c r="F4" s="77">
        <f>C4</f>
        <v>874742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202" t="s">
        <v>87</v>
      </c>
      <c r="B5" s="203"/>
      <c r="C5" s="80"/>
      <c r="D5" s="95">
        <v>11325474</v>
      </c>
      <c r="E5" s="81"/>
      <c r="F5" s="80"/>
      <c r="G5" s="95">
        <f>D5</f>
        <v>11325474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202" t="s">
        <v>8</v>
      </c>
      <c r="B6" s="203"/>
      <c r="C6" s="82"/>
      <c r="D6" s="82"/>
      <c r="E6" s="81">
        <v>42400</v>
      </c>
      <c r="F6" s="82"/>
      <c r="G6" s="82"/>
      <c r="H6" s="81">
        <v>42277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204" t="s">
        <v>9</v>
      </c>
      <c r="B7" s="205"/>
      <c r="C7" s="82"/>
      <c r="D7" s="82"/>
      <c r="E7" s="81">
        <v>959336449</v>
      </c>
      <c r="F7" s="82"/>
      <c r="G7" s="82"/>
      <c r="H7" s="81">
        <v>6680243816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206" t="s">
        <v>88</v>
      </c>
      <c r="B8" s="207"/>
      <c r="C8" s="167" t="s">
        <v>11</v>
      </c>
      <c r="D8" s="168"/>
      <c r="E8" s="169" t="s">
        <v>6</v>
      </c>
      <c r="F8" s="167" t="s">
        <v>11</v>
      </c>
      <c r="G8" s="168"/>
      <c r="H8" s="169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208"/>
      <c r="B9" s="209"/>
      <c r="C9" s="128"/>
      <c r="D9" s="129" t="s">
        <v>81</v>
      </c>
      <c r="E9" s="169"/>
      <c r="F9" s="128"/>
      <c r="G9" s="129" t="s">
        <v>81</v>
      </c>
      <c r="H9" s="169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94" t="s">
        <v>12</v>
      </c>
      <c r="B10" s="195"/>
      <c r="C10" s="96">
        <f>C11+C12</f>
        <v>572286</v>
      </c>
      <c r="D10" s="84"/>
      <c r="E10" s="79">
        <f>E11+E12</f>
        <v>1183750478</v>
      </c>
      <c r="F10" s="96">
        <f>F11+F12</f>
        <v>1828633</v>
      </c>
      <c r="G10" s="84"/>
      <c r="H10" s="79">
        <f>H11+H12</f>
        <v>5791557740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96" t="s">
        <v>13</v>
      </c>
      <c r="B11" s="197"/>
      <c r="C11" s="97">
        <f>C13+C15+C18+C20+C21</f>
        <v>568682</v>
      </c>
      <c r="D11" s="85"/>
      <c r="E11" s="98">
        <f>E13+E15+E18+E20+E21</f>
        <v>1121927764</v>
      </c>
      <c r="F11" s="97">
        <f>F13+F15+F18+F20+F21</f>
        <v>1825029</v>
      </c>
      <c r="G11" s="85"/>
      <c r="H11" s="98">
        <f>H13+H15+H18+H20+H21</f>
        <v>5372580124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98" t="s">
        <v>14</v>
      </c>
      <c r="B12" s="199"/>
      <c r="C12" s="99">
        <f t="shared" ref="C12:H12" si="0">C16+C19</f>
        <v>3604</v>
      </c>
      <c r="D12" s="100">
        <f t="shared" si="0"/>
        <v>41</v>
      </c>
      <c r="E12" s="101">
        <f t="shared" si="0"/>
        <v>61822714</v>
      </c>
      <c r="F12" s="99">
        <f t="shared" si="0"/>
        <v>3604</v>
      </c>
      <c r="G12" s="100">
        <f t="shared" si="0"/>
        <v>253</v>
      </c>
      <c r="H12" s="101">
        <f t="shared" si="0"/>
        <v>418977616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200" t="s">
        <v>16</v>
      </c>
      <c r="B13" s="201"/>
      <c r="C13" s="158">
        <v>4664</v>
      </c>
      <c r="D13" s="87"/>
      <c r="E13" s="159">
        <v>328487879</v>
      </c>
      <c r="F13" s="158">
        <v>25955</v>
      </c>
      <c r="G13" s="87"/>
      <c r="H13" s="159">
        <v>1820506634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88" t="s">
        <v>89</v>
      </c>
      <c r="B14" s="189"/>
      <c r="C14" s="77">
        <f>C15+C16</f>
        <v>1053</v>
      </c>
      <c r="D14" s="73"/>
      <c r="E14" s="86">
        <f>E15+E16</f>
        <v>90371840</v>
      </c>
      <c r="F14" s="77">
        <f>F15+F16</f>
        <v>1886</v>
      </c>
      <c r="G14" s="73"/>
      <c r="H14" s="86">
        <f>H15+H16</f>
        <v>523677426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0" t="s">
        <v>18</v>
      </c>
      <c r="B15" s="191"/>
      <c r="C15" s="77">
        <v>149</v>
      </c>
      <c r="D15" s="73"/>
      <c r="E15" s="86">
        <v>72822108</v>
      </c>
      <c r="F15" s="77">
        <v>982</v>
      </c>
      <c r="G15" s="73"/>
      <c r="H15" s="86">
        <v>406739269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92" t="s">
        <v>90</v>
      </c>
      <c r="B16" s="193"/>
      <c r="C16" s="77">
        <v>904</v>
      </c>
      <c r="D16" s="73">
        <v>21</v>
      </c>
      <c r="E16" s="86">
        <v>17549732</v>
      </c>
      <c r="F16" s="77">
        <f>C16</f>
        <v>904</v>
      </c>
      <c r="G16" s="73">
        <v>91</v>
      </c>
      <c r="H16" s="86">
        <v>116938157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88" t="s">
        <v>20</v>
      </c>
      <c r="B17" s="189"/>
      <c r="C17" s="103">
        <f>C18+C19</f>
        <v>2748</v>
      </c>
      <c r="D17" s="83"/>
      <c r="E17" s="104">
        <f>E18+E19</f>
        <v>76549567</v>
      </c>
      <c r="F17" s="103">
        <f>F18+F19</f>
        <v>3008</v>
      </c>
      <c r="G17" s="83"/>
      <c r="H17" s="104">
        <f>H18+H19</f>
        <v>576079524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0" t="s">
        <v>18</v>
      </c>
      <c r="B18" s="191"/>
      <c r="C18" s="77">
        <v>48</v>
      </c>
      <c r="D18" s="73"/>
      <c r="E18" s="86">
        <v>32276585</v>
      </c>
      <c r="F18" s="77">
        <v>308</v>
      </c>
      <c r="G18" s="73"/>
      <c r="H18" s="86">
        <v>274040065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92" t="s">
        <v>90</v>
      </c>
      <c r="B19" s="193"/>
      <c r="C19" s="77">
        <v>2700</v>
      </c>
      <c r="D19" s="73">
        <v>20</v>
      </c>
      <c r="E19" s="86">
        <v>44272982</v>
      </c>
      <c r="F19" s="77">
        <f>C19</f>
        <v>2700</v>
      </c>
      <c r="G19" s="73">
        <v>162</v>
      </c>
      <c r="H19" s="86">
        <v>302039459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178" t="s">
        <v>91</v>
      </c>
      <c r="B20" s="179"/>
      <c r="C20" s="158">
        <v>0</v>
      </c>
      <c r="D20" s="87"/>
      <c r="E20" s="159">
        <v>664457</v>
      </c>
      <c r="F20" s="158">
        <v>4</v>
      </c>
      <c r="G20" s="87"/>
      <c r="H20" s="159">
        <v>4153145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180" t="s">
        <v>79</v>
      </c>
      <c r="B21" s="181"/>
      <c r="C21" s="160">
        <v>563821</v>
      </c>
      <c r="D21" s="91"/>
      <c r="E21" s="161">
        <v>687676735</v>
      </c>
      <c r="F21" s="160">
        <v>1797780</v>
      </c>
      <c r="G21" s="91"/>
      <c r="H21" s="161">
        <v>2867141011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82" t="s">
        <v>92</v>
      </c>
      <c r="B22" s="183"/>
      <c r="C22" s="184" t="s">
        <v>11</v>
      </c>
      <c r="D22" s="185"/>
      <c r="E22" s="141" t="s">
        <v>6</v>
      </c>
      <c r="F22" s="184" t="s">
        <v>11</v>
      </c>
      <c r="G22" s="185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86" t="s">
        <v>93</v>
      </c>
      <c r="B23" s="187"/>
      <c r="C23" s="107"/>
      <c r="D23" s="153">
        <v>0</v>
      </c>
      <c r="E23" s="154">
        <v>0</v>
      </c>
      <c r="F23" s="108"/>
      <c r="G23" s="153">
        <v>114676</v>
      </c>
      <c r="H23" s="154">
        <v>112505991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70" t="s">
        <v>94</v>
      </c>
      <c r="B24" s="109" t="s">
        <v>95</v>
      </c>
      <c r="C24" s="77"/>
      <c r="D24" s="110">
        <v>3</v>
      </c>
      <c r="E24" s="81">
        <v>1540</v>
      </c>
      <c r="F24" s="73"/>
      <c r="G24" s="110">
        <v>13</v>
      </c>
      <c r="H24" s="81">
        <v>21220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71"/>
      <c r="B25" s="109" t="s">
        <v>96</v>
      </c>
      <c r="C25" s="80"/>
      <c r="D25" s="73">
        <v>4</v>
      </c>
      <c r="E25" s="81">
        <v>1676568</v>
      </c>
      <c r="F25" s="110"/>
      <c r="G25" s="73">
        <v>21</v>
      </c>
      <c r="H25" s="81">
        <v>12360717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71"/>
      <c r="B26" s="109" t="s">
        <v>97</v>
      </c>
      <c r="C26" s="111"/>
      <c r="D26" s="82">
        <v>1</v>
      </c>
      <c r="E26" s="81">
        <v>1223055</v>
      </c>
      <c r="F26" s="82"/>
      <c r="G26" s="82">
        <v>9</v>
      </c>
      <c r="H26" s="81">
        <v>10499175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72"/>
      <c r="B27" s="109" t="s">
        <v>98</v>
      </c>
      <c r="C27" s="111"/>
      <c r="D27" s="82">
        <v>0</v>
      </c>
      <c r="E27" s="81">
        <v>26166</v>
      </c>
      <c r="F27" s="82"/>
      <c r="G27" s="82">
        <v>0</v>
      </c>
      <c r="H27" s="81">
        <v>183162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172"/>
      <c r="B28" s="109" t="s">
        <v>120</v>
      </c>
      <c r="C28" s="111"/>
      <c r="D28" s="82">
        <v>1</v>
      </c>
      <c r="E28" s="81">
        <v>200000</v>
      </c>
      <c r="F28" s="82"/>
      <c r="G28" s="82">
        <v>3</v>
      </c>
      <c r="H28" s="81">
        <v>600000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173" t="s">
        <v>122</v>
      </c>
      <c r="B29" s="112" t="s">
        <v>99</v>
      </c>
      <c r="C29" s="113"/>
      <c r="D29" s="114">
        <v>729</v>
      </c>
      <c r="E29" s="155">
        <v>10161600</v>
      </c>
      <c r="F29" s="114"/>
      <c r="G29" s="114">
        <v>4029</v>
      </c>
      <c r="H29" s="155">
        <v>62151600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174"/>
      <c r="B30" s="115" t="s">
        <v>98</v>
      </c>
      <c r="C30" s="116"/>
      <c r="D30" s="117">
        <v>5</v>
      </c>
      <c r="E30" s="156">
        <v>4251975</v>
      </c>
      <c r="F30" s="117"/>
      <c r="G30" s="117">
        <v>61</v>
      </c>
      <c r="H30" s="156">
        <v>29214339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173" t="s">
        <v>123</v>
      </c>
      <c r="B31" s="109" t="s">
        <v>98</v>
      </c>
      <c r="C31" s="118"/>
      <c r="D31" s="82">
        <v>0</v>
      </c>
      <c r="E31" s="81">
        <v>209328</v>
      </c>
      <c r="F31" s="82"/>
      <c r="G31" s="82">
        <v>2</v>
      </c>
      <c r="H31" s="81">
        <v>1426047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175"/>
      <c r="B32" s="109" t="s">
        <v>100</v>
      </c>
      <c r="C32" s="118"/>
      <c r="D32" s="82">
        <v>2</v>
      </c>
      <c r="E32" s="81">
        <v>3337845</v>
      </c>
      <c r="F32" s="82"/>
      <c r="G32" s="82">
        <v>9</v>
      </c>
      <c r="H32" s="81">
        <v>11705334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170"/>
      <c r="B33" s="109" t="s">
        <v>101</v>
      </c>
      <c r="C33" s="118"/>
      <c r="D33" s="82">
        <v>3</v>
      </c>
      <c r="E33" s="81">
        <v>3859650</v>
      </c>
      <c r="F33" s="82"/>
      <c r="G33" s="82">
        <v>17</v>
      </c>
      <c r="H33" s="81">
        <v>21943800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176" t="s">
        <v>102</v>
      </c>
      <c r="B34" s="177"/>
      <c r="C34" s="92"/>
      <c r="D34" s="94"/>
      <c r="E34" s="157">
        <v>1828705</v>
      </c>
      <c r="F34" s="94"/>
      <c r="G34" s="94"/>
      <c r="H34" s="157">
        <v>10910179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4" t="s">
        <v>132</v>
      </c>
      <c r="B35" s="121"/>
      <c r="C35" s="122"/>
    </row>
    <row r="36" spans="1:1006" x14ac:dyDescent="0.25">
      <c r="A36" s="144" t="s">
        <v>131</v>
      </c>
      <c r="B36" s="120"/>
      <c r="C36" s="122"/>
    </row>
    <row r="37" spans="1:1006" x14ac:dyDescent="0.25">
      <c r="A37" s="144" t="s">
        <v>124</v>
      </c>
      <c r="B37" s="121"/>
      <c r="C37" s="122"/>
    </row>
    <row r="38" spans="1:1006" x14ac:dyDescent="0.25">
      <c r="A38" s="75" t="s">
        <v>107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&amp;C&amp;"微軟正黑體,粗體"&amp;16勞工保險局115年7月統計提要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6" t="s">
        <v>21</v>
      </c>
      <c r="B1" s="217"/>
      <c r="C1" s="217"/>
      <c r="D1" s="217"/>
      <c r="E1" s="217"/>
      <c r="F1" s="217"/>
      <c r="G1" s="218"/>
    </row>
    <row r="2" spans="1:7" ht="22.5" customHeight="1" thickTop="1" thickBot="1" x14ac:dyDescent="0.3">
      <c r="A2" s="3"/>
      <c r="B2" s="219" t="s">
        <v>1</v>
      </c>
      <c r="C2" s="219"/>
      <c r="D2" s="219"/>
      <c r="E2" s="219" t="s">
        <v>2</v>
      </c>
      <c r="F2" s="219"/>
      <c r="G2" s="219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589516</v>
      </c>
      <c r="C4" s="20"/>
      <c r="D4" s="7"/>
      <c r="E4" s="19">
        <f>B4</f>
        <v>589516</v>
      </c>
      <c r="F4" s="20"/>
      <c r="G4" s="7"/>
    </row>
    <row r="5" spans="1:7" ht="18" customHeight="1" x14ac:dyDescent="0.25">
      <c r="A5" s="8" t="s">
        <v>64</v>
      </c>
      <c r="B5" s="21"/>
      <c r="C5" s="22">
        <v>7450979</v>
      </c>
      <c r="D5" s="11"/>
      <c r="E5" s="21"/>
      <c r="F5" s="22">
        <f>C5</f>
        <v>7450979</v>
      </c>
      <c r="G5" s="11"/>
    </row>
    <row r="6" spans="1:7" ht="18" customHeight="1" x14ac:dyDescent="0.25">
      <c r="A6" s="8" t="s">
        <v>8</v>
      </c>
      <c r="B6" s="5"/>
      <c r="C6" s="10"/>
      <c r="D6" s="11">
        <v>37808</v>
      </c>
      <c r="E6" s="13"/>
      <c r="F6" s="13"/>
      <c r="G6" s="11">
        <v>37716</v>
      </c>
    </row>
    <row r="7" spans="1:7" ht="18" customHeight="1" thickBot="1" x14ac:dyDescent="0.3">
      <c r="A7" s="23" t="s">
        <v>9</v>
      </c>
      <c r="B7" s="24"/>
      <c r="C7" s="25"/>
      <c r="D7" s="14">
        <v>2860148486</v>
      </c>
      <c r="E7" s="26"/>
      <c r="F7" s="26"/>
      <c r="G7" s="14">
        <v>19933831722</v>
      </c>
    </row>
    <row r="8" spans="1:7" ht="19.5" customHeight="1" thickTop="1" thickBot="1" x14ac:dyDescent="0.3">
      <c r="A8" s="223" t="s">
        <v>10</v>
      </c>
      <c r="B8" s="221" t="s">
        <v>11</v>
      </c>
      <c r="C8" s="221"/>
      <c r="D8" s="221" t="s">
        <v>6</v>
      </c>
      <c r="E8" s="221" t="s">
        <v>11</v>
      </c>
      <c r="F8" s="222"/>
      <c r="G8" s="226" t="s">
        <v>6</v>
      </c>
    </row>
    <row r="9" spans="1:7" ht="17.25" thickBot="1" x14ac:dyDescent="0.3">
      <c r="A9" s="224"/>
      <c r="B9" s="134"/>
      <c r="C9" s="135" t="s">
        <v>22</v>
      </c>
      <c r="D9" s="225"/>
      <c r="E9" s="134"/>
      <c r="F9" s="140" t="s">
        <v>22</v>
      </c>
      <c r="G9" s="227"/>
    </row>
    <row r="10" spans="1:7" ht="18" customHeight="1" thickTop="1" x14ac:dyDescent="0.25">
      <c r="A10" s="27" t="s">
        <v>12</v>
      </c>
      <c r="B10" s="15">
        <f t="shared" ref="B10:G10" si="0">SUM(B11:B15)</f>
        <v>159263</v>
      </c>
      <c r="C10" s="16">
        <f t="shared" si="0"/>
        <v>37306</v>
      </c>
      <c r="D10" s="28">
        <f t="shared" si="0"/>
        <v>2377896304</v>
      </c>
      <c r="E10" s="15">
        <f t="shared" si="0"/>
        <v>932104</v>
      </c>
      <c r="F10" s="16">
        <f t="shared" si="0"/>
        <v>219299</v>
      </c>
      <c r="G10" s="28">
        <f t="shared" si="0"/>
        <v>14727833700</v>
      </c>
    </row>
    <row r="11" spans="1:7" ht="18" customHeight="1" x14ac:dyDescent="0.25">
      <c r="A11" s="12" t="s">
        <v>23</v>
      </c>
      <c r="B11" s="5">
        <v>43167</v>
      </c>
      <c r="C11" s="10">
        <v>8473</v>
      </c>
      <c r="D11" s="17">
        <v>1142012201</v>
      </c>
      <c r="E11" s="29">
        <v>285249</v>
      </c>
      <c r="F11" s="30">
        <v>58323</v>
      </c>
      <c r="G11" s="31">
        <v>7504460659</v>
      </c>
    </row>
    <row r="12" spans="1:7" ht="18" customHeight="1" x14ac:dyDescent="0.25">
      <c r="A12" s="12" t="s">
        <v>24</v>
      </c>
      <c r="B12" s="5">
        <v>4060</v>
      </c>
      <c r="C12" s="10">
        <f>B12</f>
        <v>4060</v>
      </c>
      <c r="D12" s="17">
        <v>238722699</v>
      </c>
      <c r="E12" s="5">
        <v>20266</v>
      </c>
      <c r="F12" s="10">
        <v>20266</v>
      </c>
      <c r="G12" s="17">
        <v>1220140779</v>
      </c>
    </row>
    <row r="13" spans="1:7" ht="18" customHeight="1" x14ac:dyDescent="0.25">
      <c r="A13" s="12" t="s">
        <v>25</v>
      </c>
      <c r="B13" s="5">
        <v>3157</v>
      </c>
      <c r="C13" s="10">
        <v>815</v>
      </c>
      <c r="D13" s="17">
        <v>79067266</v>
      </c>
      <c r="E13" s="5">
        <v>15021</v>
      </c>
      <c r="F13" s="10">
        <v>4518</v>
      </c>
      <c r="G13" s="17">
        <v>392336780</v>
      </c>
    </row>
    <row r="14" spans="1:7" ht="18" customHeight="1" x14ac:dyDescent="0.25">
      <c r="A14" s="12" t="s">
        <v>26</v>
      </c>
      <c r="B14" s="5">
        <v>44519</v>
      </c>
      <c r="C14" s="10">
        <v>11086</v>
      </c>
      <c r="D14" s="17">
        <v>861390955</v>
      </c>
      <c r="E14" s="5">
        <v>259477</v>
      </c>
      <c r="F14" s="10">
        <v>62323</v>
      </c>
      <c r="G14" s="17">
        <v>5302190306</v>
      </c>
    </row>
    <row r="15" spans="1:7" ht="18" customHeight="1" thickBot="1" x14ac:dyDescent="0.3">
      <c r="A15" s="32" t="s">
        <v>27</v>
      </c>
      <c r="B15" s="88">
        <v>64360</v>
      </c>
      <c r="C15" s="89">
        <v>12872</v>
      </c>
      <c r="D15" s="90">
        <v>56703183</v>
      </c>
      <c r="E15" s="88">
        <v>352091</v>
      </c>
      <c r="F15" s="89">
        <v>73869</v>
      </c>
      <c r="G15" s="90">
        <v>308705176</v>
      </c>
    </row>
    <row r="16" spans="1:7" ht="15.75" customHeight="1" thickTop="1" x14ac:dyDescent="0.25">
      <c r="A16" s="145" t="s">
        <v>133</v>
      </c>
    </row>
    <row r="17" spans="1:7" ht="15.75" customHeight="1" x14ac:dyDescent="0.25">
      <c r="A17" s="147"/>
    </row>
    <row r="18" spans="1:7" ht="9" hidden="1" customHeight="1" x14ac:dyDescent="0.25">
      <c r="A18" s="18"/>
    </row>
    <row r="19" spans="1:7" ht="23.1" customHeight="1" thickBot="1" x14ac:dyDescent="0.3">
      <c r="A19" s="216" t="s">
        <v>37</v>
      </c>
      <c r="B19" s="217"/>
      <c r="C19" s="217"/>
      <c r="D19" s="217"/>
      <c r="E19" s="217"/>
      <c r="F19" s="217"/>
      <c r="G19" s="218"/>
    </row>
    <row r="20" spans="1:7" ht="22.5" customHeight="1" thickTop="1" thickBot="1" x14ac:dyDescent="0.3">
      <c r="A20" s="3"/>
      <c r="B20" s="219" t="s">
        <v>1</v>
      </c>
      <c r="C20" s="219"/>
      <c r="D20" s="219"/>
      <c r="E20" s="219" t="s">
        <v>2</v>
      </c>
      <c r="F20" s="219"/>
      <c r="G20" s="219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607062</v>
      </c>
      <c r="C22" s="6"/>
      <c r="D22" s="7"/>
      <c r="E22" s="15">
        <f>B22</f>
        <v>607062</v>
      </c>
      <c r="F22" s="6"/>
      <c r="G22" s="7"/>
    </row>
    <row r="23" spans="1:7" ht="18" customHeight="1" x14ac:dyDescent="0.25">
      <c r="A23" s="8" t="s">
        <v>66</v>
      </c>
      <c r="B23" s="9"/>
      <c r="C23" s="22">
        <v>7866556</v>
      </c>
      <c r="D23" s="11"/>
      <c r="E23" s="9"/>
      <c r="F23" s="22">
        <f>C23</f>
        <v>7866556</v>
      </c>
      <c r="G23" s="11"/>
    </row>
    <row r="24" spans="1:7" ht="18" customHeight="1" x14ac:dyDescent="0.25">
      <c r="A24" s="8" t="s">
        <v>75</v>
      </c>
      <c r="B24" s="21"/>
      <c r="C24" s="13"/>
      <c r="D24" s="11">
        <v>48738</v>
      </c>
      <c r="E24" s="21"/>
      <c r="F24" s="13"/>
      <c r="G24" s="11">
        <v>48424</v>
      </c>
    </row>
    <row r="25" spans="1:7" ht="18" customHeight="1" thickBot="1" x14ac:dyDescent="0.3">
      <c r="A25" s="23" t="s">
        <v>31</v>
      </c>
      <c r="B25" s="34"/>
      <c r="C25" s="26"/>
      <c r="D25" s="14">
        <v>29276164844</v>
      </c>
      <c r="E25" s="34"/>
      <c r="F25" s="26"/>
      <c r="G25" s="14">
        <v>200172576992</v>
      </c>
    </row>
    <row r="26" spans="1:7" ht="19.5" customHeight="1" thickTop="1" thickBot="1" x14ac:dyDescent="0.3">
      <c r="A26" s="220" t="s">
        <v>38</v>
      </c>
      <c r="B26" s="221" t="s">
        <v>11</v>
      </c>
      <c r="C26" s="222"/>
      <c r="D26" s="228" t="s">
        <v>6</v>
      </c>
      <c r="E26" s="221" t="s">
        <v>11</v>
      </c>
      <c r="F26" s="222"/>
      <c r="G26" s="228" t="s">
        <v>6</v>
      </c>
    </row>
    <row r="27" spans="1:7" ht="17.25" customHeight="1" thickTop="1" thickBot="1" x14ac:dyDescent="0.3">
      <c r="A27" s="220"/>
      <c r="B27" s="134"/>
      <c r="C27" s="140" t="s">
        <v>39</v>
      </c>
      <c r="D27" s="228"/>
      <c r="E27" s="134"/>
      <c r="F27" s="140" t="s">
        <v>39</v>
      </c>
      <c r="G27" s="228"/>
    </row>
    <row r="28" spans="1:7" ht="18" customHeight="1" thickTop="1" x14ac:dyDescent="0.25">
      <c r="A28" s="27" t="s">
        <v>33</v>
      </c>
      <c r="B28" s="35">
        <f t="shared" ref="B28:G28" si="1">SUM(B29:B32)</f>
        <v>16231</v>
      </c>
      <c r="C28" s="36">
        <f t="shared" si="1"/>
        <v>1228</v>
      </c>
      <c r="D28" s="36">
        <f t="shared" si="1"/>
        <v>8254483226</v>
      </c>
      <c r="E28" s="35">
        <f t="shared" si="1"/>
        <v>135907</v>
      </c>
      <c r="F28" s="36">
        <f t="shared" si="1"/>
        <v>8107</v>
      </c>
      <c r="G28" s="37">
        <f t="shared" si="1"/>
        <v>48213120353</v>
      </c>
    </row>
    <row r="29" spans="1:7" ht="18" customHeight="1" x14ac:dyDescent="0.25">
      <c r="A29" s="12" t="s">
        <v>40</v>
      </c>
      <c r="B29" s="29">
        <v>8486</v>
      </c>
      <c r="C29" s="30"/>
      <c r="D29" s="31">
        <v>6562056697</v>
      </c>
      <c r="E29" s="29">
        <v>56305</v>
      </c>
      <c r="F29" s="30"/>
      <c r="G29" s="31">
        <v>38524495831</v>
      </c>
    </row>
    <row r="30" spans="1:7" ht="18" customHeight="1" x14ac:dyDescent="0.25">
      <c r="A30" s="12" t="s">
        <v>41</v>
      </c>
      <c r="B30" s="5">
        <v>3365</v>
      </c>
      <c r="C30" s="10"/>
      <c r="D30" s="17">
        <v>1351918935</v>
      </c>
      <c r="E30" s="5">
        <v>15747</v>
      </c>
      <c r="F30" s="10"/>
      <c r="G30" s="17">
        <v>6279511166</v>
      </c>
    </row>
    <row r="31" spans="1:7" ht="18" customHeight="1" x14ac:dyDescent="0.25">
      <c r="A31" s="12" t="s">
        <v>42</v>
      </c>
      <c r="B31" s="5">
        <v>3152</v>
      </c>
      <c r="C31" s="10"/>
      <c r="D31" s="17">
        <v>306623727</v>
      </c>
      <c r="E31" s="5">
        <v>20326</v>
      </c>
      <c r="F31" s="10"/>
      <c r="G31" s="17">
        <v>1783261245</v>
      </c>
    </row>
    <row r="32" spans="1:7" ht="18" customHeight="1" thickBot="1" x14ac:dyDescent="0.3">
      <c r="A32" s="32" t="s">
        <v>128</v>
      </c>
      <c r="B32" s="24">
        <v>1228</v>
      </c>
      <c r="C32" s="25">
        <v>1228</v>
      </c>
      <c r="D32" s="33">
        <v>33883867</v>
      </c>
      <c r="E32" s="24">
        <v>43529</v>
      </c>
      <c r="F32" s="25">
        <v>8107</v>
      </c>
      <c r="G32" s="33">
        <v>1625852111</v>
      </c>
    </row>
    <row r="33" spans="1:1006" ht="15.75" customHeight="1" thickTop="1" x14ac:dyDescent="0.25">
      <c r="A33" s="146" t="s">
        <v>135</v>
      </c>
    </row>
    <row r="34" spans="1:1006" ht="15.75" customHeight="1" x14ac:dyDescent="0.25">
      <c r="A34" s="145" t="s">
        <v>127</v>
      </c>
    </row>
    <row r="35" spans="1:1006" ht="15.75" customHeight="1" x14ac:dyDescent="0.25">
      <c r="A35" s="144" t="s">
        <v>134</v>
      </c>
    </row>
    <row r="36" spans="1:1006" s="76" customFormat="1" ht="15.75" customHeight="1" x14ac:dyDescent="0.25">
      <c r="A36" s="75" t="s">
        <v>107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hidden="1" customHeight="1" x14ac:dyDescent="0.25">
      <c r="A37" s="75"/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13.5" customHeight="1" x14ac:dyDescent="0.25">
      <c r="A38" s="65"/>
    </row>
    <row r="39" spans="1:1006" ht="23.1" customHeight="1" thickBot="1" x14ac:dyDescent="0.3">
      <c r="A39" s="216" t="s">
        <v>28</v>
      </c>
      <c r="B39" s="217"/>
      <c r="C39" s="217"/>
      <c r="D39" s="217"/>
      <c r="E39" s="217"/>
      <c r="F39" s="217"/>
      <c r="G39" s="218"/>
    </row>
    <row r="40" spans="1:1006" ht="22.5" customHeight="1" thickTop="1" thickBot="1" x14ac:dyDescent="0.3">
      <c r="A40" s="51"/>
      <c r="B40" s="219" t="s">
        <v>1</v>
      </c>
      <c r="C40" s="219"/>
      <c r="D40" s="219"/>
      <c r="E40" s="219" t="s">
        <v>2</v>
      </c>
      <c r="F40" s="219"/>
      <c r="G40" s="219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15">
        <v>613259</v>
      </c>
      <c r="C42" s="6"/>
      <c r="D42" s="7"/>
      <c r="E42" s="52">
        <f>B42</f>
        <v>613259</v>
      </c>
      <c r="F42" s="6"/>
      <c r="G42" s="37"/>
    </row>
    <row r="43" spans="1:1006" ht="18" customHeight="1" x14ac:dyDescent="0.25">
      <c r="A43" s="8" t="s">
        <v>66</v>
      </c>
      <c r="B43" s="9"/>
      <c r="C43" s="22">
        <v>8461411</v>
      </c>
      <c r="D43" s="11"/>
      <c r="E43" s="9"/>
      <c r="F43" s="22">
        <f>C43</f>
        <v>8461411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37322</v>
      </c>
      <c r="E44" s="29"/>
      <c r="F44" s="30"/>
      <c r="G44" s="31">
        <v>37272</v>
      </c>
    </row>
    <row r="45" spans="1:1006" ht="18" customHeight="1" x14ac:dyDescent="0.25">
      <c r="A45" s="23" t="s">
        <v>31</v>
      </c>
      <c r="B45" s="34"/>
      <c r="C45" s="26"/>
      <c r="D45" s="14">
        <v>78995356</v>
      </c>
      <c r="E45" s="34"/>
      <c r="F45" s="26"/>
      <c r="G45" s="14">
        <v>548752687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26</v>
      </c>
      <c r="C47" s="36">
        <v>236</v>
      </c>
      <c r="D47" s="36">
        <f>SUM(D48:D50)</f>
        <v>28933381</v>
      </c>
      <c r="E47" s="35">
        <v>165</v>
      </c>
      <c r="F47" s="36">
        <v>1586</v>
      </c>
      <c r="G47" s="37">
        <f>SUM(G48:G50)</f>
        <v>228536120</v>
      </c>
    </row>
    <row r="48" spans="1:1006" ht="18" customHeight="1" x14ac:dyDescent="0.25">
      <c r="A48" s="12" t="s">
        <v>34</v>
      </c>
      <c r="B48" s="29"/>
      <c r="C48" s="30">
        <v>184</v>
      </c>
      <c r="D48" s="31">
        <v>10110135</v>
      </c>
      <c r="E48" s="29"/>
      <c r="F48" s="30">
        <v>1311</v>
      </c>
      <c r="G48" s="31">
        <v>95211530</v>
      </c>
    </row>
    <row r="49" spans="1:7" ht="18" customHeight="1" x14ac:dyDescent="0.25">
      <c r="A49" s="12" t="s">
        <v>35</v>
      </c>
      <c r="B49" s="5"/>
      <c r="C49" s="10">
        <v>2</v>
      </c>
      <c r="D49" s="17">
        <v>224700</v>
      </c>
      <c r="E49" s="5"/>
      <c r="F49" s="10">
        <v>4</v>
      </c>
      <c r="G49" s="17">
        <v>822300</v>
      </c>
    </row>
    <row r="50" spans="1:7" ht="18" customHeight="1" thickBot="1" x14ac:dyDescent="0.3">
      <c r="A50" s="32" t="s">
        <v>36</v>
      </c>
      <c r="B50" s="24"/>
      <c r="C50" s="25">
        <v>218</v>
      </c>
      <c r="D50" s="33">
        <v>18598546</v>
      </c>
      <c r="E50" s="24"/>
      <c r="F50" s="25">
        <v>1466</v>
      </c>
      <c r="G50" s="33">
        <v>132502290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117</v>
      </c>
    </row>
    <row r="53" spans="1:7" ht="15.95" customHeight="1" x14ac:dyDescent="0.25">
      <c r="A53" s="65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&amp;C&amp;"微軟正黑體,粗體"&amp;16勞工保險局115年7月統計提要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6" t="s">
        <v>43</v>
      </c>
      <c r="B1" s="217"/>
      <c r="C1" s="217"/>
      <c r="D1" s="217"/>
      <c r="E1" s="217"/>
      <c r="F1" s="217"/>
      <c r="G1" s="218"/>
    </row>
    <row r="2" spans="1:7" ht="22.5" customHeight="1" thickTop="1" thickBot="1" x14ac:dyDescent="0.3">
      <c r="A2" s="119"/>
      <c r="B2" s="219" t="s">
        <v>1</v>
      </c>
      <c r="C2" s="219"/>
      <c r="D2" s="219"/>
      <c r="E2" s="219" t="s">
        <v>2</v>
      </c>
      <c r="F2" s="219"/>
      <c r="G2" s="219"/>
    </row>
    <row r="3" spans="1:7" ht="32.25" customHeight="1" thickTop="1" thickBot="1" x14ac:dyDescent="0.3">
      <c r="A3" s="130" t="s">
        <v>82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806769</v>
      </c>
      <c r="D5" s="31"/>
      <c r="E5" s="29"/>
      <c r="F5" s="22">
        <f>C5</f>
        <v>806769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418496985</v>
      </c>
      <c r="E6" s="26"/>
      <c r="F6" s="26"/>
      <c r="G6" s="14">
        <v>2964309384</v>
      </c>
    </row>
    <row r="7" spans="1:7" ht="25.35" customHeight="1" thickTop="1" thickBot="1" x14ac:dyDescent="0.3">
      <c r="A7" s="137" t="s">
        <v>10</v>
      </c>
      <c r="B7" s="229" t="s">
        <v>11</v>
      </c>
      <c r="C7" s="230"/>
      <c r="D7" s="138" t="s">
        <v>6</v>
      </c>
      <c r="E7" s="229" t="s">
        <v>11</v>
      </c>
      <c r="F7" s="230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3122</v>
      </c>
      <c r="D8" s="56">
        <f>SUM(D9:D11)</f>
        <v>880770000</v>
      </c>
      <c r="E8" s="57"/>
      <c r="F8" s="16">
        <f>SUM(F9:F11)</f>
        <v>20303</v>
      </c>
      <c r="G8" s="56">
        <f>SUM(G9:G11)</f>
        <v>5707250200</v>
      </c>
    </row>
    <row r="9" spans="1:7" ht="18.95" customHeight="1" x14ac:dyDescent="0.25">
      <c r="A9" s="12" t="s">
        <v>15</v>
      </c>
      <c r="B9" s="58"/>
      <c r="C9" s="30">
        <v>108</v>
      </c>
      <c r="D9" s="31">
        <v>6732000</v>
      </c>
      <c r="E9" s="29"/>
      <c r="F9" s="30">
        <v>777</v>
      </c>
      <c r="G9" s="31">
        <v>48368400</v>
      </c>
    </row>
    <row r="10" spans="1:7" ht="18.95" customHeight="1" x14ac:dyDescent="0.25">
      <c r="A10" s="12" t="s">
        <v>44</v>
      </c>
      <c r="B10" s="58"/>
      <c r="C10" s="41">
        <v>294</v>
      </c>
      <c r="D10" s="54">
        <v>42024000</v>
      </c>
      <c r="E10" s="58"/>
      <c r="F10" s="41">
        <v>1893</v>
      </c>
      <c r="G10" s="54">
        <v>266243800</v>
      </c>
    </row>
    <row r="11" spans="1:7" ht="18.95" customHeight="1" thickBot="1" x14ac:dyDescent="0.3">
      <c r="A11" s="32" t="s">
        <v>45</v>
      </c>
      <c r="B11" s="59"/>
      <c r="C11" s="25">
        <v>2720</v>
      </c>
      <c r="D11" s="53">
        <v>832014000</v>
      </c>
      <c r="E11" s="59"/>
      <c r="F11" s="25">
        <v>17633</v>
      </c>
      <c r="G11" s="53">
        <v>5392638000</v>
      </c>
    </row>
    <row r="12" spans="1:7" ht="16.350000000000001" customHeight="1" thickTop="1" x14ac:dyDescent="0.25">
      <c r="A12" s="145" t="s">
        <v>118</v>
      </c>
    </row>
    <row r="13" spans="1:7" ht="13.5" customHeight="1" x14ac:dyDescent="0.25">
      <c r="A13" s="65"/>
    </row>
    <row r="14" spans="1:7" ht="22.5" customHeight="1" thickBot="1" x14ac:dyDescent="0.3">
      <c r="A14" s="216" t="s">
        <v>72</v>
      </c>
      <c r="B14" s="217"/>
      <c r="C14" s="217"/>
      <c r="D14" s="217"/>
      <c r="E14" s="217"/>
      <c r="F14" s="217"/>
      <c r="G14" s="218"/>
    </row>
    <row r="15" spans="1:7" ht="22.5" customHeight="1" thickTop="1" thickBot="1" x14ac:dyDescent="0.3">
      <c r="A15" s="119"/>
      <c r="B15" s="219" t="s">
        <v>1</v>
      </c>
      <c r="C15" s="219"/>
      <c r="D15" s="219"/>
      <c r="E15" s="219" t="s">
        <v>73</v>
      </c>
      <c r="F15" s="219"/>
      <c r="G15" s="219"/>
    </row>
    <row r="16" spans="1:7" ht="32.25" customHeight="1" thickTop="1" thickBot="1" x14ac:dyDescent="0.3">
      <c r="A16" s="130" t="s">
        <v>82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287</v>
      </c>
      <c r="C17" s="20"/>
      <c r="D17" s="37"/>
      <c r="E17" s="19">
        <f>B17</f>
        <v>287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355067</v>
      </c>
      <c r="D18" s="31"/>
      <c r="E18" s="29"/>
      <c r="F18" s="22">
        <f>C18</f>
        <v>355067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13800394</v>
      </c>
      <c r="E19" s="26"/>
      <c r="F19" s="26"/>
      <c r="G19" s="14">
        <v>96188117</v>
      </c>
    </row>
    <row r="20" spans="1:7" ht="25.35" customHeight="1" thickTop="1" thickBot="1" x14ac:dyDescent="0.3">
      <c r="A20" s="137" t="s">
        <v>10</v>
      </c>
      <c r="B20" s="229" t="s">
        <v>11</v>
      </c>
      <c r="C20" s="230"/>
      <c r="D20" s="138" t="s">
        <v>6</v>
      </c>
      <c r="E20" s="229" t="s">
        <v>11</v>
      </c>
      <c r="F20" s="230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255</v>
      </c>
      <c r="D21" s="56">
        <f>SUM(D22:D24)</f>
        <v>9392828</v>
      </c>
      <c r="E21" s="57"/>
      <c r="F21" s="16">
        <f>SUM(F22:F24)</f>
        <v>1615</v>
      </c>
      <c r="G21" s="56">
        <f>SUM(G22:G24)</f>
        <v>62329246</v>
      </c>
    </row>
    <row r="22" spans="1:7" ht="18.95" customHeight="1" x14ac:dyDescent="0.25">
      <c r="A22" s="12" t="s">
        <v>80</v>
      </c>
      <c r="B22" s="58"/>
      <c r="C22" s="30">
        <v>252</v>
      </c>
      <c r="D22" s="31">
        <v>7556828</v>
      </c>
      <c r="E22" s="29"/>
      <c r="F22" s="30">
        <v>1584</v>
      </c>
      <c r="G22" s="31">
        <v>50257546</v>
      </c>
    </row>
    <row r="23" spans="1:7" ht="18.95" customHeight="1" x14ac:dyDescent="0.25">
      <c r="A23" s="12" t="s">
        <v>44</v>
      </c>
      <c r="B23" s="58"/>
      <c r="C23" s="41">
        <v>0</v>
      </c>
      <c r="D23" s="54">
        <v>0</v>
      </c>
      <c r="E23" s="58"/>
      <c r="F23" s="41">
        <v>14</v>
      </c>
      <c r="G23" s="54">
        <v>1667700</v>
      </c>
    </row>
    <row r="24" spans="1:7" ht="18.95" customHeight="1" thickBot="1" x14ac:dyDescent="0.3">
      <c r="A24" s="32" t="s">
        <v>45</v>
      </c>
      <c r="B24" s="59"/>
      <c r="C24" s="25">
        <v>3</v>
      </c>
      <c r="D24" s="53">
        <v>1836000</v>
      </c>
      <c r="E24" s="59"/>
      <c r="F24" s="25">
        <v>17</v>
      </c>
      <c r="G24" s="53">
        <v>10404000</v>
      </c>
    </row>
    <row r="25" spans="1:7" ht="16.350000000000001" customHeight="1" thickTop="1" x14ac:dyDescent="0.25">
      <c r="A25" s="145" t="s">
        <v>119</v>
      </c>
    </row>
    <row r="26" spans="1:7" ht="13.5" customHeight="1" x14ac:dyDescent="0.25"/>
    <row r="27" spans="1:7" ht="22.5" customHeight="1" thickBot="1" x14ac:dyDescent="0.3">
      <c r="A27" s="216" t="s">
        <v>76</v>
      </c>
      <c r="B27" s="217"/>
      <c r="C27" s="217"/>
      <c r="D27" s="217"/>
      <c r="E27" s="217"/>
      <c r="F27" s="217"/>
      <c r="G27" s="218"/>
    </row>
    <row r="28" spans="1:7" ht="22.5" customHeight="1" thickTop="1" thickBot="1" x14ac:dyDescent="0.3">
      <c r="A28" s="119"/>
      <c r="B28" s="219" t="s">
        <v>1</v>
      </c>
      <c r="C28" s="219"/>
      <c r="D28" s="219"/>
      <c r="E28" s="219" t="s">
        <v>2</v>
      </c>
      <c r="F28" s="219"/>
      <c r="G28" s="219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78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88267</v>
      </c>
      <c r="D31" s="31"/>
      <c r="E31" s="9"/>
      <c r="F31" s="22">
        <f>C31</f>
        <v>88267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505332231</v>
      </c>
      <c r="E32" s="34"/>
      <c r="F32" s="26"/>
      <c r="G32" s="14">
        <v>3474091944</v>
      </c>
    </row>
    <row r="33" spans="1:1006" ht="19.5" customHeight="1" thickTop="1" thickBot="1" x14ac:dyDescent="0.3">
      <c r="A33" s="220" t="s">
        <v>38</v>
      </c>
      <c r="B33" s="221" t="s">
        <v>110</v>
      </c>
      <c r="C33" s="222"/>
      <c r="D33" s="228" t="s">
        <v>6</v>
      </c>
      <c r="E33" s="221" t="s">
        <v>11</v>
      </c>
      <c r="F33" s="222"/>
      <c r="G33" s="228" t="s">
        <v>6</v>
      </c>
    </row>
    <row r="34" spans="1:1006" ht="17.25" customHeight="1" thickTop="1" thickBot="1" x14ac:dyDescent="0.3">
      <c r="A34" s="220"/>
      <c r="B34" s="134"/>
      <c r="C34" s="136" t="s">
        <v>39</v>
      </c>
      <c r="D34" s="228"/>
      <c r="E34" s="134"/>
      <c r="F34" s="140" t="s">
        <v>39</v>
      </c>
      <c r="G34" s="228"/>
    </row>
    <row r="35" spans="1:1006" ht="18.95" customHeight="1" thickTop="1" x14ac:dyDescent="0.25">
      <c r="A35" s="27" t="s">
        <v>33</v>
      </c>
      <c r="B35" s="35">
        <f t="shared" ref="B35:G35" si="0">SUM(B36:B37)</f>
        <v>19084</v>
      </c>
      <c r="C35" s="36">
        <f t="shared" si="0"/>
        <v>404</v>
      </c>
      <c r="D35" s="36">
        <f t="shared" si="0"/>
        <v>35743791</v>
      </c>
      <c r="E35" s="35">
        <f t="shared" si="0"/>
        <v>19311</v>
      </c>
      <c r="F35" s="36">
        <f t="shared" si="0"/>
        <v>3127</v>
      </c>
      <c r="G35" s="37">
        <f t="shared" si="0"/>
        <v>211963348</v>
      </c>
    </row>
    <row r="36" spans="1:1006" ht="18.95" customHeight="1" x14ac:dyDescent="0.25">
      <c r="A36" s="12" t="s">
        <v>104</v>
      </c>
      <c r="B36" s="29">
        <v>19046</v>
      </c>
      <c r="C36" s="30">
        <v>404</v>
      </c>
      <c r="D36" s="31">
        <v>21009169</v>
      </c>
      <c r="E36" s="29">
        <v>19046</v>
      </c>
      <c r="F36" s="30">
        <v>3127</v>
      </c>
      <c r="G36" s="31">
        <v>128687745</v>
      </c>
    </row>
    <row r="37" spans="1:1006" ht="18.95" customHeight="1" thickBot="1" x14ac:dyDescent="0.3">
      <c r="A37" s="32" t="s">
        <v>77</v>
      </c>
      <c r="B37" s="59">
        <v>38</v>
      </c>
      <c r="C37" s="25"/>
      <c r="D37" s="53">
        <v>14734622</v>
      </c>
      <c r="E37" s="59">
        <v>265</v>
      </c>
      <c r="F37" s="25"/>
      <c r="G37" s="53">
        <v>83275603</v>
      </c>
    </row>
    <row r="38" spans="1:1006" ht="15.75" customHeight="1" thickTop="1" x14ac:dyDescent="0.25">
      <c r="A38" s="146" t="s">
        <v>136</v>
      </c>
    </row>
    <row r="39" spans="1:1006" s="76" customFormat="1" ht="15.75" customHeight="1" x14ac:dyDescent="0.25">
      <c r="A39" s="120" t="s">
        <v>108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109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6" t="s">
        <v>46</v>
      </c>
      <c r="B42" s="217"/>
      <c r="C42" s="217"/>
      <c r="D42" s="217"/>
      <c r="E42" s="217"/>
      <c r="F42" s="217"/>
      <c r="G42" s="218"/>
    </row>
    <row r="43" spans="1:1006" ht="22.5" customHeight="1" thickTop="1" thickBot="1" x14ac:dyDescent="0.3">
      <c r="A43" s="119"/>
      <c r="B43" s="219" t="s">
        <v>1</v>
      </c>
      <c r="C43" s="219"/>
      <c r="D43" s="219"/>
      <c r="E43" s="219" t="s">
        <v>2</v>
      </c>
      <c r="F43" s="219"/>
      <c r="G43" s="219"/>
    </row>
    <row r="44" spans="1:1006" ht="25.35" customHeight="1" thickTop="1" thickBot="1" x14ac:dyDescent="0.3">
      <c r="A44" s="130" t="s">
        <v>38</v>
      </c>
      <c r="B44" s="229" t="s">
        <v>115</v>
      </c>
      <c r="C44" s="230"/>
      <c r="D44" s="139" t="s">
        <v>6</v>
      </c>
      <c r="E44" s="229" t="s">
        <v>115</v>
      </c>
      <c r="F44" s="230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496608</v>
      </c>
      <c r="D45" s="37">
        <f>SUM(D46:D47)</f>
        <v>4016162070</v>
      </c>
      <c r="E45" s="19"/>
      <c r="F45" s="20">
        <f>C45</f>
        <v>496608</v>
      </c>
      <c r="G45" s="37">
        <f>SUM(G46:G47)</f>
        <v>28260088240</v>
      </c>
    </row>
    <row r="46" spans="1:1006" ht="18.95" customHeight="1" x14ac:dyDescent="0.25">
      <c r="A46" s="12" t="s">
        <v>47</v>
      </c>
      <c r="B46" s="29"/>
      <c r="C46" s="22">
        <v>427989</v>
      </c>
      <c r="D46" s="31">
        <v>3459483560</v>
      </c>
      <c r="E46" s="29"/>
      <c r="F46" s="22">
        <f>C46</f>
        <v>427989</v>
      </c>
      <c r="G46" s="31">
        <v>24375905884</v>
      </c>
    </row>
    <row r="47" spans="1:1006" ht="18.95" customHeight="1" thickBot="1" x14ac:dyDescent="0.3">
      <c r="A47" s="32" t="s">
        <v>48</v>
      </c>
      <c r="B47" s="59"/>
      <c r="C47" s="25">
        <v>68619</v>
      </c>
      <c r="D47" s="14">
        <v>556678510</v>
      </c>
      <c r="E47" s="26"/>
      <c r="F47" s="26">
        <f>C47</f>
        <v>68619</v>
      </c>
      <c r="G47" s="14">
        <v>3884182356</v>
      </c>
    </row>
    <row r="48" spans="1:1006" ht="15.75" customHeight="1" thickTop="1" x14ac:dyDescent="0.25">
      <c r="A48" s="65" t="s">
        <v>116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&amp;C&amp;"微軟正黑體,粗體"&amp;16勞工保險局115年7月統計提要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9" t="s">
        <v>49</v>
      </c>
      <c r="B1" s="240"/>
      <c r="C1" s="240"/>
      <c r="D1" s="240"/>
      <c r="E1" s="240"/>
      <c r="F1" s="240"/>
      <c r="G1" s="240"/>
      <c r="H1" s="241"/>
    </row>
    <row r="2" spans="1:8" ht="32.450000000000003" customHeight="1" thickTop="1" thickBot="1" x14ac:dyDescent="0.3">
      <c r="A2" s="123"/>
      <c r="B2" s="219" t="s">
        <v>1</v>
      </c>
      <c r="C2" s="219"/>
      <c r="D2" s="219"/>
      <c r="E2" s="219"/>
      <c r="F2" s="219" t="s">
        <v>2</v>
      </c>
      <c r="G2" s="219"/>
      <c r="H2" s="219"/>
    </row>
    <row r="3" spans="1:8" ht="29.1" customHeight="1" thickTop="1" thickBot="1" x14ac:dyDescent="0.3">
      <c r="A3" s="130" t="s">
        <v>67</v>
      </c>
      <c r="B3" s="242" t="s">
        <v>50</v>
      </c>
      <c r="C3" s="243"/>
      <c r="D3" s="244" t="s">
        <v>6</v>
      </c>
      <c r="E3" s="228"/>
      <c r="F3" s="245" t="s">
        <v>50</v>
      </c>
      <c r="G3" s="246"/>
      <c r="H3" s="133" t="s">
        <v>6</v>
      </c>
    </row>
    <row r="4" spans="1:8" ht="32.450000000000003" customHeight="1" thickTop="1" x14ac:dyDescent="0.25">
      <c r="A4" s="8" t="s">
        <v>7</v>
      </c>
      <c r="B4" s="231" t="s">
        <v>74</v>
      </c>
      <c r="C4" s="232"/>
      <c r="D4" s="232"/>
      <c r="E4" s="232"/>
      <c r="F4" s="232"/>
      <c r="G4" s="232"/>
      <c r="H4" s="233"/>
    </row>
    <row r="5" spans="1:8" ht="32.450000000000003" customHeight="1" x14ac:dyDescent="0.25">
      <c r="A5" s="8" t="s">
        <v>68</v>
      </c>
      <c r="B5" s="234"/>
      <c r="C5" s="235"/>
      <c r="D5" s="235"/>
      <c r="E5" s="235"/>
      <c r="F5" s="235"/>
      <c r="G5" s="235"/>
      <c r="H5" s="233"/>
    </row>
    <row r="6" spans="1:8" ht="32.450000000000003" customHeight="1" x14ac:dyDescent="0.25">
      <c r="A6" s="38" t="s">
        <v>51</v>
      </c>
      <c r="B6" s="234"/>
      <c r="C6" s="235"/>
      <c r="D6" s="235"/>
      <c r="E6" s="235"/>
      <c r="F6" s="235"/>
      <c r="G6" s="235"/>
      <c r="H6" s="233"/>
    </row>
    <row r="7" spans="1:8" ht="32.450000000000003" customHeight="1" thickBot="1" x14ac:dyDescent="0.3">
      <c r="A7" s="39" t="s">
        <v>52</v>
      </c>
      <c r="B7" s="236"/>
      <c r="C7" s="237"/>
      <c r="D7" s="237"/>
      <c r="E7" s="237"/>
      <c r="F7" s="237"/>
      <c r="G7" s="237"/>
      <c r="H7" s="238"/>
    </row>
    <row r="8" spans="1:8" ht="29.1" customHeight="1" thickTop="1" thickBot="1" x14ac:dyDescent="0.3">
      <c r="A8" s="220" t="s">
        <v>10</v>
      </c>
      <c r="B8" s="221" t="s">
        <v>111</v>
      </c>
      <c r="C8" s="222"/>
      <c r="D8" s="228" t="s">
        <v>6</v>
      </c>
      <c r="E8" s="229"/>
      <c r="F8" s="221" t="s">
        <v>111</v>
      </c>
      <c r="G8" s="222"/>
      <c r="H8" s="228" t="s">
        <v>6</v>
      </c>
    </row>
    <row r="9" spans="1:8" ht="25.9" customHeight="1" thickTop="1" thickBot="1" x14ac:dyDescent="0.3">
      <c r="A9" s="220"/>
      <c r="B9" s="134"/>
      <c r="C9" s="136" t="s">
        <v>83</v>
      </c>
      <c r="D9" s="228"/>
      <c r="E9" s="229"/>
      <c r="F9" s="134"/>
      <c r="G9" s="140" t="s">
        <v>83</v>
      </c>
      <c r="H9" s="228"/>
    </row>
    <row r="10" spans="1:8" ht="32.450000000000003" customHeight="1" thickTop="1" x14ac:dyDescent="0.25">
      <c r="A10" s="27" t="s">
        <v>114</v>
      </c>
      <c r="B10" s="57">
        <f>B15+B22</f>
        <v>2118614</v>
      </c>
      <c r="C10" s="16"/>
      <c r="D10" s="16"/>
      <c r="E10" s="56">
        <f>E11+E14</f>
        <v>8697766584</v>
      </c>
      <c r="F10" s="57">
        <f>F15+F22</f>
        <v>2130204</v>
      </c>
      <c r="G10" s="16"/>
      <c r="H10" s="56">
        <f>H11+H14</f>
        <v>60014476800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7238126554</v>
      </c>
      <c r="F11" s="29"/>
      <c r="G11" s="46"/>
      <c r="H11" s="54">
        <f>H12+H13</f>
        <v>49577445794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3368329344</v>
      </c>
      <c r="F12" s="29"/>
      <c r="G12" s="46"/>
      <c r="H12" s="54">
        <v>22517846496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3869797210</v>
      </c>
      <c r="F13" s="29"/>
      <c r="G13" s="46"/>
      <c r="H13" s="54">
        <v>27059599298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1459640030</v>
      </c>
      <c r="F14" s="48"/>
      <c r="G14" s="50"/>
      <c r="H14" s="55">
        <f>H17+H18+H20</f>
        <v>10437031006</v>
      </c>
    </row>
    <row r="15" spans="1:8" ht="32.450000000000003" customHeight="1" x14ac:dyDescent="0.25">
      <c r="A15" s="12" t="s">
        <v>14</v>
      </c>
      <c r="B15" s="58">
        <f>SUM(B16:B21)</f>
        <v>2116320</v>
      </c>
      <c r="C15" s="46">
        <f>SUM(C16:C21)</f>
        <v>11174</v>
      </c>
      <c r="D15" s="46"/>
      <c r="E15" s="54">
        <f>SUM(E16:E21)</f>
        <v>8529396425</v>
      </c>
      <c r="F15" s="29">
        <f t="shared" ref="F15:F21" si="0">B15</f>
        <v>2116320</v>
      </c>
      <c r="G15" s="46">
        <f>SUM(G16:G21)</f>
        <v>79247</v>
      </c>
      <c r="H15" s="54">
        <f>SUM(H16:H21)</f>
        <v>59024881987</v>
      </c>
    </row>
    <row r="16" spans="1:8" ht="32.450000000000003" customHeight="1" x14ac:dyDescent="0.25">
      <c r="A16" s="42" t="s">
        <v>55</v>
      </c>
      <c r="B16" s="58">
        <v>1612891</v>
      </c>
      <c r="C16" s="41">
        <v>9452</v>
      </c>
      <c r="D16" s="46"/>
      <c r="E16" s="54">
        <v>6412460114</v>
      </c>
      <c r="F16" s="29">
        <f t="shared" si="0"/>
        <v>1612891</v>
      </c>
      <c r="G16" s="30">
        <v>66274</v>
      </c>
      <c r="H16" s="54">
        <v>44137634620</v>
      </c>
    </row>
    <row r="17" spans="1:1014" ht="32.450000000000003" customHeight="1" x14ac:dyDescent="0.25">
      <c r="A17" s="42" t="s">
        <v>56</v>
      </c>
      <c r="B17" s="58">
        <v>293350</v>
      </c>
      <c r="C17" s="41">
        <v>41</v>
      </c>
      <c r="D17" s="46"/>
      <c r="E17" s="54">
        <v>1189173974</v>
      </c>
      <c r="F17" s="29">
        <f t="shared" si="0"/>
        <v>293350</v>
      </c>
      <c r="G17" s="41">
        <v>513</v>
      </c>
      <c r="H17" s="54">
        <v>8552288365</v>
      </c>
    </row>
    <row r="18" spans="1:1014" ht="32.450000000000003" customHeight="1" x14ac:dyDescent="0.25">
      <c r="A18" s="42" t="s">
        <v>57</v>
      </c>
      <c r="B18" s="58">
        <v>44066</v>
      </c>
      <c r="C18" s="41">
        <v>390</v>
      </c>
      <c r="D18" s="46"/>
      <c r="E18" s="54">
        <v>179275634</v>
      </c>
      <c r="F18" s="29">
        <f t="shared" si="0"/>
        <v>44066</v>
      </c>
      <c r="G18" s="41">
        <v>3488</v>
      </c>
      <c r="H18" s="54">
        <v>1256796771</v>
      </c>
    </row>
    <row r="19" spans="1:1014" ht="32.450000000000003" customHeight="1" x14ac:dyDescent="0.25">
      <c r="A19" s="42" t="s">
        <v>71</v>
      </c>
      <c r="B19" s="58">
        <v>7603</v>
      </c>
      <c r="C19" s="41">
        <v>76</v>
      </c>
      <c r="D19" s="46"/>
      <c r="E19" s="54">
        <v>26606188</v>
      </c>
      <c r="F19" s="29">
        <f t="shared" si="0"/>
        <v>7603</v>
      </c>
      <c r="G19" s="30">
        <v>417</v>
      </c>
      <c r="H19" s="54">
        <v>181334274</v>
      </c>
    </row>
    <row r="20" spans="1:1014" ht="32.450000000000003" customHeight="1" x14ac:dyDescent="0.25">
      <c r="A20" s="42" t="s">
        <v>58</v>
      </c>
      <c r="B20" s="58">
        <v>17089</v>
      </c>
      <c r="C20" s="41">
        <v>35</v>
      </c>
      <c r="D20" s="46"/>
      <c r="E20" s="54">
        <v>91190422</v>
      </c>
      <c r="F20" s="29">
        <f t="shared" si="0"/>
        <v>17089</v>
      </c>
      <c r="G20" s="41">
        <v>371</v>
      </c>
      <c r="H20" s="54">
        <v>627945870</v>
      </c>
    </row>
    <row r="21" spans="1:1014" ht="32.450000000000003" customHeight="1" x14ac:dyDescent="0.25">
      <c r="A21" s="42" t="s">
        <v>59</v>
      </c>
      <c r="B21" s="58">
        <v>141321</v>
      </c>
      <c r="C21" s="46">
        <v>1180</v>
      </c>
      <c r="D21" s="46"/>
      <c r="E21" s="54">
        <v>630690093</v>
      </c>
      <c r="F21" s="29">
        <f t="shared" si="0"/>
        <v>141321</v>
      </c>
      <c r="G21" s="46">
        <v>8184</v>
      </c>
      <c r="H21" s="54">
        <v>4268882087</v>
      </c>
    </row>
    <row r="22" spans="1:1014" ht="32.450000000000003" customHeight="1" x14ac:dyDescent="0.25">
      <c r="A22" s="60" t="s">
        <v>13</v>
      </c>
      <c r="B22" s="61">
        <f>SUM(B23:B24)</f>
        <v>2294</v>
      </c>
      <c r="C22" s="62"/>
      <c r="D22" s="62"/>
      <c r="E22" s="63">
        <f>SUM(E23:E24)</f>
        <v>168370159</v>
      </c>
      <c r="F22" s="61">
        <f>SUM(F23:F24)</f>
        <v>13884</v>
      </c>
      <c r="G22" s="64"/>
      <c r="H22" s="63">
        <f>SUM(H23:H24)</f>
        <v>989594813</v>
      </c>
    </row>
    <row r="23" spans="1:1014" ht="32.450000000000003" customHeight="1" x14ac:dyDescent="0.25">
      <c r="A23" s="42" t="s">
        <v>60</v>
      </c>
      <c r="B23" s="58">
        <v>1079</v>
      </c>
      <c r="C23" s="46"/>
      <c r="D23" s="46"/>
      <c r="E23" s="54">
        <v>45569704</v>
      </c>
      <c r="F23" s="58">
        <v>7064</v>
      </c>
      <c r="G23" s="46"/>
      <c r="H23" s="31">
        <v>296599648</v>
      </c>
    </row>
    <row r="24" spans="1:1014" ht="32.450000000000003" customHeight="1" thickBot="1" x14ac:dyDescent="0.3">
      <c r="A24" s="43" t="s">
        <v>61</v>
      </c>
      <c r="B24" s="59">
        <v>1215</v>
      </c>
      <c r="C24" s="25"/>
      <c r="D24" s="25"/>
      <c r="E24" s="53">
        <v>122800455</v>
      </c>
      <c r="F24" s="59">
        <v>6820</v>
      </c>
      <c r="G24" s="25"/>
      <c r="H24" s="14">
        <v>692995165</v>
      </c>
    </row>
    <row r="25" spans="1:1014" s="45" customFormat="1" ht="21.75" customHeight="1" thickTop="1" x14ac:dyDescent="0.25">
      <c r="A25" s="18" t="s">
        <v>129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121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6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113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109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&amp;C&amp;"微軟正黑體,粗體"&amp;16勞工保險局115年7月統計提要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2026-09-07T01:55:07Z</dcterms:modified>
  <dc:language/>
</cp:coreProperties>
</file>