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8777\工資墊償\宣穎墊償\"/>
    </mc:Choice>
  </mc:AlternateContent>
  <xr:revisionPtr revIDLastSave="0" documentId="13_ncr:1_{7E22ABC1-8A34-4196-8F69-CD0F087A27A5}" xr6:coauthVersionLast="36" xr6:coauthVersionMax="36" xr10:uidLastSave="{00000000-0000-0000-0000-000000000000}"/>
  <bookViews>
    <workbookView xWindow="0" yWindow="0" windowWidth="23040" windowHeight="9000" xr2:uid="{00000000-000D-0000-FFFF-FFFF00000000}"/>
  </bookViews>
  <sheets>
    <sheet name="範例" sheetId="1" r:id="rId1"/>
    <sheet name="試算" sheetId="2" r:id="rId2"/>
  </sheets>
  <calcPr calcId="179021"/>
</workbook>
</file>

<file path=xl/calcChain.xml><?xml version="1.0" encoding="utf-8"?>
<calcChain xmlns="http://schemas.openxmlformats.org/spreadsheetml/2006/main">
  <c r="D20" i="2" l="1"/>
  <c r="D58" i="1" l="1"/>
  <c r="G56" i="2" l="1"/>
  <c r="C40" i="2" l="1"/>
  <c r="F40" i="2" s="1"/>
  <c r="C42" i="2"/>
  <c r="D57" i="1" l="1"/>
  <c r="D19" i="2" l="1"/>
  <c r="D56" i="1" l="1"/>
  <c r="D68" i="1" l="1"/>
  <c r="D32" i="2"/>
  <c r="F42" i="2"/>
  <c r="C44" i="2"/>
  <c r="F44" i="2" s="1"/>
  <c r="C48" i="2"/>
  <c r="G48" i="2" s="1"/>
  <c r="C51" i="2"/>
  <c r="G51" i="2" s="1"/>
  <c r="C54" i="2"/>
  <c r="G54" i="2" s="1"/>
  <c r="C93" i="1"/>
  <c r="G93" i="1"/>
  <c r="C90" i="1"/>
  <c r="G90" i="1" s="1"/>
  <c r="C87" i="1"/>
  <c r="G87" i="1" s="1"/>
  <c r="C83" i="1"/>
  <c r="F83" i="1"/>
  <c r="C81" i="1"/>
  <c r="F81" i="1" s="1"/>
  <c r="C79" i="1"/>
  <c r="F79" i="1" s="1"/>
  <c r="G95" i="1"/>
  <c r="D42" i="1"/>
  <c r="D43" i="1"/>
  <c r="D44" i="1"/>
  <c r="D45" i="1"/>
  <c r="D46" i="1"/>
  <c r="D47" i="1"/>
  <c r="D51" i="1"/>
  <c r="D52" i="1"/>
  <c r="D53" i="1"/>
  <c r="D54" i="1"/>
  <c r="D55" i="1"/>
  <c r="D59" i="1"/>
  <c r="D60" i="1"/>
  <c r="D61" i="1"/>
  <c r="D62" i="1"/>
  <c r="D63" i="1"/>
  <c r="D64" i="1"/>
  <c r="D65" i="1"/>
  <c r="D66" i="1"/>
  <c r="D67" i="1"/>
  <c r="D69" i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21" i="2"/>
  <c r="D22" i="2"/>
  <c r="D23" i="2"/>
  <c r="D24" i="2"/>
  <c r="D25" i="2"/>
  <c r="D26" i="2"/>
  <c r="D27" i="2"/>
  <c r="D28" i="2"/>
  <c r="D29" i="2"/>
  <c r="D30" i="2"/>
  <c r="D31" i="2"/>
  <c r="G45" i="2" l="1"/>
  <c r="G57" i="2" s="1"/>
  <c r="G84" i="1"/>
  <c r="D70" i="1"/>
  <c r="A108" i="1" s="1"/>
  <c r="G96" i="1"/>
  <c r="D108" i="1" s="1"/>
  <c r="D33" i="2"/>
  <c r="F69" i="2" l="1"/>
  <c r="H69" i="2" s="1"/>
  <c r="F108" i="1"/>
  <c r="H108" i="1" s="1"/>
</calcChain>
</file>

<file path=xl/sharedStrings.xml><?xml version="1.0" encoding="utf-8"?>
<sst xmlns="http://schemas.openxmlformats.org/spreadsheetml/2006/main" count="123" uniqueCount="75">
  <si>
    <t>姓名</t>
    <phoneticPr fontId="2" type="noConversion"/>
  </si>
  <si>
    <t>應提繳金額</t>
    <phoneticPr fontId="2" type="noConversion"/>
  </si>
  <si>
    <t>投保薪資</t>
    <phoneticPr fontId="2" type="noConversion"/>
  </si>
  <si>
    <t>加保</t>
    <phoneticPr fontId="2" type="noConversion"/>
  </si>
  <si>
    <t>退保</t>
    <phoneticPr fontId="2" type="noConversion"/>
  </si>
  <si>
    <t>異動</t>
    <phoneticPr fontId="2" type="noConversion"/>
  </si>
  <si>
    <t>張三</t>
    <phoneticPr fontId="2" type="noConversion"/>
  </si>
  <si>
    <t>李四</t>
    <phoneticPr fontId="2" type="noConversion"/>
  </si>
  <si>
    <t>周五</t>
    <phoneticPr fontId="2" type="noConversion"/>
  </si>
  <si>
    <t>積欠工資墊償基金提繳及墊償管理辦法</t>
  </si>
  <si>
    <t>勞基法第28條第2項</t>
  </si>
  <si>
    <t>當月無異動者試算</t>
    <phoneticPr fontId="2" type="noConversion"/>
  </si>
  <si>
    <t>提繳人數</t>
    <phoneticPr fontId="2" type="noConversion"/>
  </si>
  <si>
    <t>投保薪資小計</t>
    <phoneticPr fontId="2" type="noConversion"/>
  </si>
  <si>
    <t>無異動投保薪資總額</t>
    <phoneticPr fontId="2" type="noConversion"/>
  </si>
  <si>
    <t>有異動投保薪資總額</t>
    <phoneticPr fontId="2" type="noConversion"/>
  </si>
  <si>
    <t>投保薪資小計</t>
    <phoneticPr fontId="2" type="noConversion"/>
  </si>
  <si>
    <t>無異動投保薪資總額</t>
    <phoneticPr fontId="2" type="noConversion"/>
  </si>
  <si>
    <t>有異動投保薪資總額</t>
    <phoneticPr fontId="2" type="noConversion"/>
  </si>
  <si>
    <t>合計</t>
    <phoneticPr fontId="2" type="noConversion"/>
  </si>
  <si>
    <t>提繳費率</t>
    <phoneticPr fontId="2" type="noConversion"/>
  </si>
  <si>
    <t>當月份應提繳積欠工資墊償基金試算</t>
    <phoneticPr fontId="2" type="noConversion"/>
  </si>
  <si>
    <t>等級</t>
    <phoneticPr fontId="2" type="noConversion"/>
  </si>
  <si>
    <t>部分工時及童工</t>
    <phoneticPr fontId="2" type="noConversion"/>
  </si>
  <si>
    <t>等級</t>
    <phoneticPr fontId="2" type="noConversion"/>
  </si>
  <si>
    <t>王五</t>
    <phoneticPr fontId="2" type="noConversion"/>
  </si>
  <si>
    <t>李四</t>
    <phoneticPr fontId="2" type="noConversion"/>
  </si>
  <si>
    <t>薪調</t>
    <phoneticPr fontId="2" type="noConversion"/>
  </si>
  <si>
    <t>當月有加、退保及薪調異動者試算</t>
    <phoneticPr fontId="2" type="noConversion"/>
  </si>
  <si>
    <t>林二</t>
    <phoneticPr fontId="2" type="noConversion"/>
  </si>
  <si>
    <t>陳一</t>
    <phoneticPr fontId="2" type="noConversion"/>
  </si>
  <si>
    <t>當月有加、退保及薪調異動者試算</t>
    <phoneticPr fontId="2" type="noConversion"/>
  </si>
  <si>
    <t>(一)當月加保者，自加保日起計收至當月底止</t>
    <phoneticPr fontId="2" type="noConversion"/>
  </si>
  <si>
    <t>(二)當月退保者，自當月1日起計收至退保當日或當月底止</t>
    <phoneticPr fontId="2" type="noConversion"/>
  </si>
  <si>
    <t>(三)同月份加、退保者，自加保當日起計收至退保當日或當月底止</t>
    <phoneticPr fontId="2" type="noConversion"/>
  </si>
  <si>
    <t xml:space="preserve">    例1：1月15日加保，以16日計算</t>
    <phoneticPr fontId="2" type="noConversion"/>
  </si>
  <si>
    <t xml:space="preserve">    例2：2月8日加保，以23日計算</t>
    <phoneticPr fontId="2" type="noConversion"/>
  </si>
  <si>
    <t xml:space="preserve">         1月30日加保或1月31日加保，以1日計算</t>
    <phoneticPr fontId="2" type="noConversion"/>
  </si>
  <si>
    <t xml:space="preserve">         2月28日加保，以3日計算</t>
    <phoneticPr fontId="2" type="noConversion"/>
  </si>
  <si>
    <t xml:space="preserve">    例1：1月15日退保，以15日計算</t>
    <phoneticPr fontId="2" type="noConversion"/>
  </si>
  <si>
    <t xml:space="preserve">         1月30日退保或1月31日退保，以30日計算</t>
    <phoneticPr fontId="2" type="noConversion"/>
  </si>
  <si>
    <t xml:space="preserve">    例2：2月8日退保，以8日計算</t>
    <phoneticPr fontId="2" type="noConversion"/>
  </si>
  <si>
    <t xml:space="preserve">         2月28日退保，以28日計算</t>
    <phoneticPr fontId="2" type="noConversion"/>
  </si>
  <si>
    <t xml:space="preserve">    例1：1月5日加保，1月20日退保，以16日計算</t>
    <phoneticPr fontId="2" type="noConversion"/>
  </si>
  <si>
    <t xml:space="preserve">         1月20日加保，1月31日退保，以11日計算</t>
    <phoneticPr fontId="2" type="noConversion"/>
  </si>
  <si>
    <t xml:space="preserve">         2月18日加保，2月28日退保，以11日計算</t>
    <phoneticPr fontId="2" type="noConversion"/>
  </si>
  <si>
    <t xml:space="preserve">    例3：1月30日加保，1月31日退保，以1日計算</t>
    <phoneticPr fontId="2" type="noConversion"/>
  </si>
  <si>
    <t>二、非全月加保計算說明</t>
    <phoneticPr fontId="2" type="noConversion"/>
  </si>
  <si>
    <t>如何計算「非全月加、退保之投保薪資」(不論大小月，均以30日計算)</t>
    <phoneticPr fontId="2" type="noConversion"/>
  </si>
  <si>
    <t>當月加保</t>
    <phoneticPr fontId="2" type="noConversion"/>
  </si>
  <si>
    <t>當月退保</t>
    <phoneticPr fontId="2" type="noConversion"/>
  </si>
  <si>
    <t>當月薪調</t>
    <phoneticPr fontId="2" type="noConversion"/>
  </si>
  <si>
    <t xml:space="preserve">  異  動  日  期(計費日期)</t>
    <phoneticPr fontId="2" type="noConversion"/>
  </si>
  <si>
    <t>註：</t>
    <phoneticPr fontId="2" type="noConversion"/>
  </si>
  <si>
    <t>註1</t>
    <phoneticPr fontId="2" type="noConversion"/>
  </si>
  <si>
    <t>註2</t>
    <phoneticPr fontId="2" type="noConversion"/>
  </si>
  <si>
    <t>2.當月退保者其計費起日為當月1 日，如退保日期為當月31日時計費止日期亦請改為30日，但退保日為2月28日或29日時計費止日仍請以退保日期鍵入。</t>
    <phoneticPr fontId="2" type="noConversion"/>
  </si>
  <si>
    <t>1.因不論大小月，均以30日計算，故加保當月為大月31日或2月份，如月底仍加保生效中時計費止日請改為30日，但加保日期為31日當天時計費止日仍請以31日鍵入。</t>
    <phoneticPr fontId="2" type="noConversion"/>
  </si>
  <si>
    <t>(四)同月份異動頻繁</t>
    <phoneticPr fontId="2" type="noConversion"/>
  </si>
  <si>
    <t xml:space="preserve">    例2：2月3日加保，2月18日退保，以16日計算</t>
    <phoneticPr fontId="2" type="noConversion"/>
  </si>
  <si>
    <t>部分工時及童工</t>
    <phoneticPr fontId="2" type="noConversion"/>
  </si>
  <si>
    <t>異動頻繁者，先依每一組加、退保資料分別計算投保薪資金額（均採四捨五入取至小數第4位），再合計產生當月投保薪資金額小計（以元為單位，角以下四捨五入取整數）後，再加計入有異動投保薪資總額內。</t>
    <phoneticPr fontId="2" type="noConversion"/>
  </si>
  <si>
    <t>同月份多筆加退保</t>
    <phoneticPr fontId="2" type="noConversion"/>
  </si>
  <si>
    <t>同月份單筆加退保</t>
    <phoneticPr fontId="2" type="noConversion"/>
  </si>
  <si>
    <t>各筆小計</t>
    <phoneticPr fontId="2" type="noConversion"/>
  </si>
  <si>
    <t>多筆異動小計</t>
    <phoneticPr fontId="2" type="noConversion"/>
  </si>
  <si>
    <r>
      <t>＊</t>
    </r>
    <r>
      <rPr>
        <sz val="14"/>
        <color indexed="16"/>
        <rFont val="新細明體"/>
        <family val="1"/>
        <charset val="136"/>
      </rPr>
      <t>本表僅提供試算，正確提繳金額仍以本局開單為準＊</t>
    </r>
    <phoneticPr fontId="2" type="noConversion"/>
  </si>
  <si>
    <t>1.因不論大小月，均以30日計算，故加保當月為大月31日或2月份，如月底仍加保生效中，計費止日請改為30日；但加保日期為31日當天，計費止日仍請以31日鍵入。</t>
    <phoneticPr fontId="2" type="noConversion"/>
  </si>
  <si>
    <t>2.當月退保者其計費起日為當月1 日，如退保日期為當月31日，計費止日期亦請改為30日；但退保日為2月28日或29日，計費止日仍請以退保日期鍵入。</t>
    <phoneticPr fontId="2" type="noConversion"/>
  </si>
  <si>
    <t>墊償基金提繳費試算</t>
    <phoneticPr fontId="2" type="noConversion"/>
  </si>
  <si>
    <t>適用勞動基準法應提繳積欠工資墊償基金試算說明</t>
    <phoneticPr fontId="2" type="noConversion"/>
  </si>
  <si>
    <t>一、法令依據</t>
    <phoneticPr fontId="2" type="noConversion"/>
  </si>
  <si>
    <r>
      <t>第3條</t>
    </r>
    <r>
      <rPr>
        <sz val="12"/>
        <color indexed="60"/>
        <rFont val="新細明體"/>
        <family val="1"/>
        <charset val="136"/>
      </rPr>
      <t xml:space="preserve"> </t>
    </r>
    <r>
      <rPr>
        <sz val="12"/>
        <rFont val="新細明體"/>
        <family val="1"/>
        <charset val="136"/>
      </rPr>
      <t>本基金由雇主依勞工保險投保薪資總額</t>
    </r>
    <r>
      <rPr>
        <sz val="12"/>
        <color indexed="60"/>
        <rFont val="新細明體"/>
        <family val="1"/>
        <charset val="136"/>
      </rPr>
      <t>萬分之2.5</t>
    </r>
    <r>
      <rPr>
        <sz val="12"/>
        <rFont val="新細明體"/>
        <family val="1"/>
        <charset val="136"/>
      </rPr>
      <t>按月提繳。</t>
    </r>
    <phoneticPr fontId="2" type="noConversion"/>
  </si>
  <si>
    <r>
      <t>第4條</t>
    </r>
    <r>
      <rPr>
        <sz val="12"/>
        <color indexed="60"/>
        <rFont val="新細明體"/>
        <family val="1"/>
        <charset val="136"/>
      </rPr>
      <t xml:space="preserve"> </t>
    </r>
    <r>
      <rPr>
        <sz val="12"/>
        <rFont val="新細明體"/>
        <family val="1"/>
        <charset val="136"/>
      </rPr>
      <t>勞保局每月計算各雇主應提繳本基金之數額繕具提繳單，於次月底前寄送雇主，於繳納同月份勞工保險費時，一併繳納。前項提繳單，雇主於次月底前未收到時，應按上月份提繳數額暫繳，並於次月份提繳時，一併沖轉結算。</t>
    </r>
    <phoneticPr fontId="2" type="noConversion"/>
  </si>
  <si>
    <t>雇主應按其當月僱用勞工投保薪資總額及規定之費率，繳納一定數額之積欠工資墊償基金，作為墊償下列勞工債權之用：
(一) 雇主本於勞動契約所積欠之工資未滿6個月部分。
(二) 雇主未依勞動基準法給付之退休金、資遣費及未依勞工退休金條例給付之資遣費，合計數額以6個月平均工資為限。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</si>
</sst>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;[Red]#,##0"/>
    <numFmt numFmtId="177" formatCode="#,##0_ "/>
    <numFmt numFmtId="178" formatCode="0.000%"/>
    <numFmt numFmtId="179" formatCode="#,##0.0000"/>
    <numFmt numFmtId="180" formatCode="_-* #,##0_-;\-* #,##0_-;_-* &quot;-&quot;??_-;_-@_-"/>
    <numFmt numFmtId="181" formatCode="#,##0_);[Red]\(#,##0\)"/>
    <numFmt numFmtId="182" formatCode="m&quot;月&quot;d&quot;日&quot;"/>
  </numFmts>
  <fonts count="2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name val="華康細圓體"/>
      <family val="3"/>
      <charset val="136"/>
    </font>
    <font>
      <sz val="16"/>
      <name val="華康細圓體"/>
      <family val="3"/>
      <charset val="136"/>
    </font>
    <font>
      <sz val="14"/>
      <name val="標楷體"/>
      <family val="4"/>
      <charset val="136"/>
    </font>
    <font>
      <sz val="12"/>
      <name val="華康隸書體W5"/>
      <family val="3"/>
      <charset val="136"/>
    </font>
    <font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6"/>
      <name val="標楷體"/>
      <family val="4"/>
      <charset val="136"/>
    </font>
    <font>
      <b/>
      <sz val="14"/>
      <color indexed="60"/>
      <name val="新細明體"/>
      <family val="1"/>
      <charset val="136"/>
    </font>
    <font>
      <sz val="11"/>
      <name val="新細明體"/>
      <family val="1"/>
      <charset val="136"/>
    </font>
    <font>
      <sz val="14"/>
      <color indexed="16"/>
      <name val="新細明體"/>
      <family val="1"/>
      <charset val="136"/>
    </font>
    <font>
      <b/>
      <sz val="16"/>
      <color indexed="16"/>
      <name val="新細明體"/>
      <family val="1"/>
      <charset val="136"/>
    </font>
    <font>
      <sz val="12"/>
      <color indexed="16"/>
      <name val="華康隸書體W5"/>
      <family val="3"/>
      <charset val="136"/>
    </font>
    <font>
      <sz val="12"/>
      <color indexed="16"/>
      <name val="新細明體"/>
      <family val="1"/>
      <charset val="136"/>
    </font>
    <font>
      <sz val="14"/>
      <color indexed="21"/>
      <name val="新細明體"/>
      <family val="1"/>
      <charset val="136"/>
    </font>
    <font>
      <sz val="12"/>
      <color indexed="21"/>
      <name val="新細明體"/>
      <family val="1"/>
      <charset val="136"/>
    </font>
    <font>
      <sz val="1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3" fontId="3" fillId="0" borderId="1" xfId="0" applyNumberFormat="1" applyFont="1" applyBorder="1" applyAlignment="1">
      <alignment vertical="center" wrapText="1"/>
    </xf>
    <xf numFmtId="0" fontId="0" fillId="0" borderId="1" xfId="0" applyBorder="1">
      <alignment vertical="center"/>
    </xf>
    <xf numFmtId="3" fontId="3" fillId="0" borderId="1" xfId="0" applyNumberFormat="1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80" fontId="0" fillId="0" borderId="1" xfId="1" applyNumberFormat="1" applyFont="1" applyBorder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1" xfId="0" applyNumberFormat="1" applyBorder="1">
      <alignment vertical="center"/>
    </xf>
    <xf numFmtId="0" fontId="0" fillId="0" borderId="0" xfId="0" applyBorder="1" applyAlignment="1">
      <alignment vertical="center"/>
    </xf>
    <xf numFmtId="180" fontId="0" fillId="0" borderId="2" xfId="1" applyNumberFormat="1" applyFont="1" applyBorder="1">
      <alignment vertical="center"/>
    </xf>
    <xf numFmtId="0" fontId="0" fillId="0" borderId="2" xfId="0" applyBorder="1">
      <alignment vertical="center"/>
    </xf>
    <xf numFmtId="176" fontId="0" fillId="0" borderId="2" xfId="1" applyNumberFormat="1" applyFont="1" applyBorder="1">
      <alignment vertical="center"/>
    </xf>
    <xf numFmtId="176" fontId="0" fillId="0" borderId="1" xfId="1" applyNumberFormat="1" applyFont="1" applyBorder="1">
      <alignment vertical="center"/>
    </xf>
    <xf numFmtId="0" fontId="5" fillId="0" borderId="0" xfId="0" applyFont="1" applyBorder="1" applyAlignment="1">
      <alignment vertical="center"/>
    </xf>
    <xf numFmtId="180" fontId="0" fillId="0" borderId="3" xfId="1" applyNumberFormat="1" applyFont="1" applyBorder="1">
      <alignment vertical="center"/>
    </xf>
    <xf numFmtId="0" fontId="0" fillId="0" borderId="3" xfId="0" applyBorder="1">
      <alignment vertical="center"/>
    </xf>
    <xf numFmtId="18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center"/>
    </xf>
    <xf numFmtId="3" fontId="3" fillId="0" borderId="4" xfId="0" applyNumberFormat="1" applyFont="1" applyBorder="1" applyAlignment="1">
      <alignment vertical="center" wrapText="1"/>
    </xf>
    <xf numFmtId="177" fontId="3" fillId="0" borderId="5" xfId="0" applyNumberFormat="1" applyFont="1" applyBorder="1" applyAlignment="1">
      <alignment horizontal="right" vertical="center" wrapText="1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center"/>
    </xf>
    <xf numFmtId="3" fontId="3" fillId="0" borderId="5" xfId="0" applyNumberFormat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3" fontId="3" fillId="0" borderId="6" xfId="0" applyNumberFormat="1" applyFont="1" applyBorder="1" applyAlignment="1">
      <alignment vertical="center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5" fillId="0" borderId="5" xfId="0" applyFon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80" fontId="0" fillId="0" borderId="0" xfId="0" applyNumberFormat="1" applyBorder="1" applyAlignment="1">
      <alignment vertical="center"/>
    </xf>
    <xf numFmtId="0" fontId="17" fillId="0" borderId="0" xfId="0" applyFont="1">
      <alignment vertical="center"/>
    </xf>
    <xf numFmtId="3" fontId="3" fillId="0" borderId="0" xfId="0" applyNumberFormat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0" fillId="0" borderId="7" xfId="0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9" fontId="3" fillId="0" borderId="5" xfId="0" applyNumberFormat="1" applyFont="1" applyBorder="1" applyAlignment="1">
      <alignment vertical="center" wrapText="1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177" fontId="3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5" xfId="0" applyBorder="1">
      <alignment vertical="center"/>
    </xf>
    <xf numFmtId="181" fontId="0" fillId="0" borderId="8" xfId="0" applyNumberFormat="1" applyBorder="1" applyAlignment="1">
      <alignment vertical="center"/>
    </xf>
    <xf numFmtId="0" fontId="22" fillId="0" borderId="0" xfId="0" applyFont="1">
      <alignment vertical="center"/>
    </xf>
    <xf numFmtId="182" fontId="1" fillId="0" borderId="4" xfId="0" applyNumberFormat="1" applyFont="1" applyBorder="1">
      <alignment vertical="center"/>
    </xf>
    <xf numFmtId="182" fontId="1" fillId="0" borderId="5" xfId="0" applyNumberFormat="1" applyFont="1" applyBorder="1">
      <alignment vertical="center"/>
    </xf>
    <xf numFmtId="182" fontId="5" fillId="0" borderId="5" xfId="0" applyNumberFormat="1" applyFont="1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1" fillId="0" borderId="4" xfId="0" applyNumberFormat="1" applyFont="1" applyBorder="1">
      <alignment vertical="center"/>
    </xf>
    <xf numFmtId="0" fontId="1" fillId="0" borderId="5" xfId="0" applyNumberFormat="1" applyFont="1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8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14" fillId="0" borderId="12" xfId="0" applyFont="1" applyFill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 wrapText="1"/>
    </xf>
    <xf numFmtId="0" fontId="21" fillId="0" borderId="7" xfId="0" applyFont="1" applyBorder="1" applyAlignment="1">
      <alignment vertical="center" wrapText="1"/>
    </xf>
    <xf numFmtId="0" fontId="14" fillId="0" borderId="8" xfId="0" applyFont="1" applyFill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181" fontId="0" fillId="0" borderId="1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/>
    </xf>
    <xf numFmtId="0" fontId="9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181" fontId="0" fillId="0" borderId="8" xfId="0" applyNumberFormat="1" applyBorder="1" applyAlignment="1">
      <alignment vertical="center"/>
    </xf>
    <xf numFmtId="181" fontId="0" fillId="0" borderId="11" xfId="0" applyNumberFormat="1" applyBorder="1" applyAlignment="1">
      <alignment vertical="center"/>
    </xf>
    <xf numFmtId="181" fontId="0" fillId="0" borderId="7" xfId="0" applyNumberFormat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8"/>
  <sheetViews>
    <sheetView tabSelected="1" workbookViewId="0">
      <selection activeCell="J125" sqref="J125"/>
    </sheetView>
  </sheetViews>
  <sheetFormatPr defaultRowHeight="16.2"/>
  <cols>
    <col min="1" max="1" width="5.44140625" customWidth="1"/>
    <col min="2" max="2" width="11.44140625" customWidth="1"/>
    <col min="3" max="3" width="9.77734375" customWidth="1"/>
    <col min="4" max="4" width="14.21875" customWidth="1"/>
    <col min="5" max="5" width="9.88671875" customWidth="1"/>
    <col min="6" max="6" width="14.88671875" customWidth="1"/>
    <col min="7" max="7" width="14.44140625" customWidth="1"/>
    <col min="8" max="8" width="39.77734375" customWidth="1"/>
  </cols>
  <sheetData>
    <row r="1" spans="1:8" ht="28.2">
      <c r="A1" s="97" t="s">
        <v>70</v>
      </c>
      <c r="B1" s="98"/>
      <c r="C1" s="98"/>
      <c r="D1" s="98"/>
      <c r="E1" s="98"/>
      <c r="F1" s="98"/>
      <c r="G1" s="98"/>
      <c r="H1" s="98"/>
    </row>
    <row r="2" spans="1:8" ht="25.5" customHeight="1">
      <c r="A2" s="95" t="s">
        <v>71</v>
      </c>
      <c r="B2" s="95"/>
      <c r="C2" s="96"/>
    </row>
    <row r="3" spans="1:8" ht="22.5" customHeight="1">
      <c r="A3" s="37" t="s">
        <v>10</v>
      </c>
      <c r="B3" s="34"/>
      <c r="C3" s="9"/>
    </row>
    <row r="4" spans="1:8" ht="16.5" customHeight="1">
      <c r="A4" s="90" t="s">
        <v>74</v>
      </c>
      <c r="B4" s="90"/>
      <c r="C4" s="90"/>
      <c r="D4" s="90"/>
      <c r="E4" s="90"/>
      <c r="F4" s="90"/>
      <c r="G4" s="90"/>
      <c r="H4" s="90"/>
    </row>
    <row r="5" spans="1:8">
      <c r="A5" s="90"/>
      <c r="B5" s="90"/>
      <c r="C5" s="90"/>
      <c r="D5" s="90"/>
      <c r="E5" s="90"/>
      <c r="F5" s="90"/>
      <c r="G5" s="90"/>
      <c r="H5" s="90"/>
    </row>
    <row r="6" spans="1:8" ht="16.5" customHeight="1">
      <c r="A6" s="90"/>
      <c r="B6" s="90"/>
      <c r="C6" s="90"/>
      <c r="D6" s="90"/>
      <c r="E6" s="90"/>
      <c r="F6" s="90"/>
      <c r="G6" s="90"/>
      <c r="H6" s="90"/>
    </row>
    <row r="7" spans="1:8" ht="36" customHeight="1">
      <c r="A7" s="90"/>
      <c r="B7" s="90"/>
      <c r="C7" s="90"/>
      <c r="D7" s="90"/>
      <c r="E7" s="90"/>
      <c r="F7" s="90"/>
      <c r="G7" s="90"/>
      <c r="H7" s="90"/>
    </row>
    <row r="8" spans="1:8" ht="22.5" customHeight="1">
      <c r="A8" s="100" t="s">
        <v>9</v>
      </c>
      <c r="B8" s="100"/>
      <c r="C8" s="100"/>
      <c r="D8" s="100"/>
      <c r="E8" s="100"/>
      <c r="F8" s="100"/>
      <c r="G8" s="100"/>
      <c r="H8" s="100"/>
    </row>
    <row r="9" spans="1:8" ht="21" customHeight="1">
      <c r="A9" s="101" t="s">
        <v>72</v>
      </c>
      <c r="B9" s="98"/>
      <c r="C9" s="98"/>
      <c r="D9" s="98"/>
      <c r="E9" s="98"/>
      <c r="F9" s="98"/>
      <c r="G9" s="98"/>
      <c r="H9" s="98"/>
    </row>
    <row r="10" spans="1:8" ht="17.25" customHeight="1">
      <c r="A10" s="102" t="s">
        <v>73</v>
      </c>
      <c r="B10" s="90"/>
      <c r="C10" s="90"/>
      <c r="D10" s="90"/>
      <c r="E10" s="90"/>
      <c r="F10" s="90"/>
      <c r="G10" s="90"/>
      <c r="H10" s="90"/>
    </row>
    <row r="11" spans="1:8" ht="18" customHeight="1">
      <c r="A11" s="90"/>
      <c r="B11" s="90"/>
      <c r="C11" s="90"/>
      <c r="D11" s="90"/>
      <c r="E11" s="90"/>
      <c r="F11" s="90"/>
      <c r="G11" s="90"/>
      <c r="H11" s="90"/>
    </row>
    <row r="12" spans="1:8" ht="18.75" customHeight="1">
      <c r="A12" s="90"/>
      <c r="B12" s="90"/>
      <c r="C12" s="90"/>
      <c r="D12" s="90"/>
      <c r="E12" s="90"/>
      <c r="F12" s="90"/>
      <c r="G12" s="90"/>
      <c r="H12" s="90"/>
    </row>
    <row r="13" spans="1:8" ht="18.75" customHeight="1">
      <c r="A13" s="90"/>
      <c r="B13" s="90"/>
      <c r="C13" s="90"/>
      <c r="D13" s="90"/>
      <c r="E13" s="90"/>
      <c r="F13" s="90"/>
      <c r="G13" s="90"/>
      <c r="H13" s="90"/>
    </row>
    <row r="14" spans="1:8" ht="22.5" customHeight="1">
      <c r="A14" s="38" t="s">
        <v>47</v>
      </c>
      <c r="B14" s="35"/>
      <c r="C14" s="36"/>
      <c r="D14" s="36"/>
      <c r="E14" s="36"/>
      <c r="F14" s="36"/>
      <c r="G14" s="7"/>
      <c r="H14" s="7"/>
    </row>
    <row r="15" spans="1:8" ht="22.2">
      <c r="A15" s="103" t="s">
        <v>48</v>
      </c>
      <c r="B15" s="104"/>
      <c r="C15" s="104"/>
      <c r="D15" s="104"/>
      <c r="E15" s="104"/>
      <c r="F15" s="104"/>
      <c r="G15" s="104"/>
      <c r="H15" s="104"/>
    </row>
    <row r="16" spans="1:8" ht="22.5" customHeight="1">
      <c r="A16" s="105" t="s">
        <v>32</v>
      </c>
      <c r="B16" s="106"/>
      <c r="C16" s="106"/>
      <c r="D16" s="106"/>
      <c r="E16" s="106"/>
      <c r="F16" s="106"/>
      <c r="G16" s="106"/>
      <c r="H16" s="106"/>
    </row>
    <row r="17" spans="1:8">
      <c r="A17" s="99" t="s">
        <v>35</v>
      </c>
      <c r="B17" s="99"/>
      <c r="C17" s="99"/>
      <c r="D17" s="99"/>
      <c r="E17" s="99"/>
      <c r="F17" s="99"/>
      <c r="G17" s="99"/>
      <c r="H17" s="99"/>
    </row>
    <row r="18" spans="1:8">
      <c r="A18" s="99" t="s">
        <v>37</v>
      </c>
      <c r="B18" s="99"/>
      <c r="C18" s="99"/>
      <c r="D18" s="99"/>
      <c r="E18" s="99"/>
      <c r="F18" s="99"/>
      <c r="G18" s="99"/>
      <c r="H18" s="99"/>
    </row>
    <row r="19" spans="1:8">
      <c r="A19" s="99" t="s">
        <v>36</v>
      </c>
      <c r="B19" s="99"/>
      <c r="C19" s="99"/>
      <c r="D19" s="99"/>
      <c r="E19" s="99"/>
      <c r="F19" s="99"/>
      <c r="G19" s="99"/>
      <c r="H19" s="99"/>
    </row>
    <row r="20" spans="1:8">
      <c r="A20" s="99" t="s">
        <v>38</v>
      </c>
      <c r="B20" s="99"/>
      <c r="C20" s="99"/>
      <c r="D20" s="99"/>
      <c r="E20" s="99"/>
      <c r="F20" s="99"/>
      <c r="G20" s="99"/>
      <c r="H20" s="99"/>
    </row>
    <row r="21" spans="1:8">
      <c r="A21" s="33"/>
      <c r="B21" s="33"/>
      <c r="C21" s="33"/>
      <c r="D21" s="33"/>
      <c r="E21" s="33"/>
      <c r="F21" s="33"/>
      <c r="G21" s="33"/>
      <c r="H21" s="33"/>
    </row>
    <row r="22" spans="1:8" ht="22.5" customHeight="1">
      <c r="A22" s="105" t="s">
        <v>33</v>
      </c>
      <c r="B22" s="106"/>
      <c r="C22" s="106"/>
      <c r="D22" s="106"/>
      <c r="E22" s="106"/>
      <c r="F22" s="106"/>
      <c r="G22" s="106"/>
      <c r="H22" s="106"/>
    </row>
    <row r="23" spans="1:8">
      <c r="A23" s="99" t="s">
        <v>39</v>
      </c>
      <c r="B23" s="99"/>
      <c r="C23" s="99"/>
      <c r="D23" s="99"/>
      <c r="E23" s="99"/>
      <c r="F23" s="99"/>
      <c r="G23" s="99"/>
      <c r="H23" s="99"/>
    </row>
    <row r="24" spans="1:8">
      <c r="A24" s="99" t="s">
        <v>40</v>
      </c>
      <c r="B24" s="99"/>
      <c r="C24" s="99"/>
      <c r="D24" s="99"/>
      <c r="E24" s="99"/>
      <c r="F24" s="99"/>
      <c r="G24" s="99"/>
      <c r="H24" s="99"/>
    </row>
    <row r="25" spans="1:8">
      <c r="A25" s="99" t="s">
        <v>41</v>
      </c>
      <c r="B25" s="99"/>
      <c r="C25" s="99"/>
      <c r="D25" s="99"/>
      <c r="E25" s="99"/>
      <c r="F25" s="99"/>
      <c r="G25" s="99"/>
      <c r="H25" s="99"/>
    </row>
    <row r="26" spans="1:8">
      <c r="A26" s="99" t="s">
        <v>42</v>
      </c>
      <c r="B26" s="99"/>
      <c r="C26" s="99"/>
      <c r="D26" s="99"/>
      <c r="E26" s="99"/>
      <c r="F26" s="99"/>
      <c r="G26" s="99"/>
      <c r="H26" s="99"/>
    </row>
    <row r="27" spans="1:8">
      <c r="A27" s="33"/>
      <c r="B27" s="33"/>
      <c r="C27" s="33"/>
      <c r="D27" s="33"/>
      <c r="E27" s="33"/>
      <c r="F27" s="33"/>
      <c r="G27" s="33"/>
      <c r="H27" s="33"/>
    </row>
    <row r="28" spans="1:8" ht="22.5" customHeight="1">
      <c r="A28" s="105" t="s">
        <v>34</v>
      </c>
      <c r="B28" s="106"/>
      <c r="C28" s="106"/>
      <c r="D28" s="106"/>
      <c r="E28" s="106"/>
      <c r="F28" s="106"/>
      <c r="G28" s="106"/>
      <c r="H28" s="106"/>
    </row>
    <row r="29" spans="1:8">
      <c r="A29" s="99" t="s">
        <v>43</v>
      </c>
      <c r="B29" s="99"/>
      <c r="C29" s="99"/>
      <c r="D29" s="99"/>
      <c r="E29" s="99"/>
      <c r="F29" s="99"/>
      <c r="G29" s="99"/>
      <c r="H29" s="99"/>
    </row>
    <row r="30" spans="1:8">
      <c r="A30" s="99" t="s">
        <v>44</v>
      </c>
      <c r="B30" s="99"/>
      <c r="C30" s="99"/>
      <c r="D30" s="99"/>
      <c r="E30" s="99"/>
      <c r="F30" s="99"/>
      <c r="G30" s="99"/>
      <c r="H30" s="99"/>
    </row>
    <row r="31" spans="1:8">
      <c r="A31" s="99" t="s">
        <v>59</v>
      </c>
      <c r="B31" s="99"/>
      <c r="C31" s="99"/>
      <c r="D31" s="99"/>
      <c r="E31" s="99"/>
      <c r="F31" s="99"/>
      <c r="G31" s="99"/>
      <c r="H31" s="99"/>
    </row>
    <row r="32" spans="1:8">
      <c r="A32" s="99" t="s">
        <v>45</v>
      </c>
      <c r="B32" s="99"/>
      <c r="C32" s="99"/>
      <c r="D32" s="99"/>
      <c r="E32" s="99"/>
      <c r="F32" s="99"/>
      <c r="G32" s="99"/>
      <c r="H32" s="99"/>
    </row>
    <row r="33" spans="1:8">
      <c r="A33" s="99" t="s">
        <v>46</v>
      </c>
      <c r="B33" s="99"/>
      <c r="C33" s="99"/>
      <c r="D33" s="99"/>
      <c r="E33" s="99"/>
      <c r="F33" s="99"/>
      <c r="G33" s="99"/>
      <c r="H33" s="99"/>
    </row>
    <row r="34" spans="1:8">
      <c r="A34" s="33"/>
      <c r="B34" s="33"/>
      <c r="C34" s="33"/>
      <c r="D34" s="33"/>
      <c r="E34" s="33"/>
      <c r="F34" s="33"/>
      <c r="G34" s="33"/>
      <c r="H34" s="33"/>
    </row>
    <row r="35" spans="1:8" ht="19.8">
      <c r="A35" s="41" t="s">
        <v>58</v>
      </c>
      <c r="B35" s="41"/>
      <c r="C35" s="41"/>
      <c r="D35" s="41"/>
      <c r="E35" s="41"/>
      <c r="F35" s="41"/>
      <c r="G35" s="41"/>
      <c r="H35" s="42"/>
    </row>
    <row r="36" spans="1:8" ht="18" customHeight="1">
      <c r="B36" s="111" t="s">
        <v>61</v>
      </c>
      <c r="C36" s="112"/>
      <c r="D36" s="112"/>
      <c r="E36" s="112"/>
      <c r="F36" s="112"/>
      <c r="G36" s="112"/>
      <c r="H36" s="112"/>
    </row>
    <row r="37" spans="1:8" ht="18" customHeight="1">
      <c r="A37" s="46"/>
      <c r="B37" s="112"/>
      <c r="C37" s="112"/>
      <c r="D37" s="112"/>
      <c r="E37" s="112"/>
      <c r="F37" s="112"/>
      <c r="G37" s="112"/>
      <c r="H37" s="112"/>
    </row>
    <row r="38" spans="1:8" ht="18" customHeight="1">
      <c r="A38" s="46"/>
      <c r="B38" s="112"/>
      <c r="C38" s="112"/>
      <c r="D38" s="112"/>
      <c r="E38" s="112"/>
      <c r="F38" s="112"/>
      <c r="G38" s="112"/>
      <c r="H38" s="112"/>
    </row>
    <row r="39" spans="1:8">
      <c r="A39" s="42"/>
      <c r="B39" s="42"/>
      <c r="C39" s="42"/>
      <c r="D39" s="42"/>
      <c r="E39" s="42"/>
      <c r="F39" s="42"/>
      <c r="G39" s="42"/>
      <c r="H39" s="7"/>
    </row>
    <row r="40" spans="1:8" ht="21" customHeight="1">
      <c r="A40" s="8" t="s">
        <v>11</v>
      </c>
      <c r="G40" s="7"/>
      <c r="H40" s="7"/>
    </row>
    <row r="41" spans="1:8" ht="21" customHeight="1">
      <c r="A41" s="4" t="s">
        <v>22</v>
      </c>
      <c r="B41" s="4" t="s">
        <v>2</v>
      </c>
      <c r="C41" s="4" t="s">
        <v>12</v>
      </c>
      <c r="D41" s="4" t="s">
        <v>13</v>
      </c>
      <c r="G41" s="7"/>
      <c r="H41" s="7"/>
    </row>
    <row r="42" spans="1:8" ht="21" customHeight="1">
      <c r="A42" s="107" t="s">
        <v>60</v>
      </c>
      <c r="B42" s="14">
        <v>11100</v>
      </c>
      <c r="C42" s="2">
        <v>5</v>
      </c>
      <c r="D42" s="16">
        <f t="shared" ref="D42:D47" si="0">B42*C42</f>
        <v>55500</v>
      </c>
      <c r="G42" s="7"/>
      <c r="H42" s="7"/>
    </row>
    <row r="43" spans="1:8" ht="21" customHeight="1">
      <c r="A43" s="108"/>
      <c r="B43" s="14">
        <v>12540</v>
      </c>
      <c r="C43" s="2"/>
      <c r="D43" s="16">
        <f t="shared" si="0"/>
        <v>0</v>
      </c>
      <c r="G43" s="7"/>
      <c r="H43" s="7"/>
    </row>
    <row r="44" spans="1:8" ht="21" customHeight="1">
      <c r="A44" s="108"/>
      <c r="B44" s="14">
        <v>13500</v>
      </c>
      <c r="C44" s="2"/>
      <c r="D44" s="16">
        <f t="shared" si="0"/>
        <v>0</v>
      </c>
      <c r="G44" s="7"/>
      <c r="H44" s="7"/>
    </row>
    <row r="45" spans="1:8" ht="21" customHeight="1">
      <c r="A45" s="108"/>
      <c r="B45" s="14">
        <v>15840</v>
      </c>
      <c r="C45" s="2"/>
      <c r="D45" s="16">
        <f t="shared" si="0"/>
        <v>0</v>
      </c>
      <c r="G45" s="7"/>
      <c r="H45" s="7"/>
    </row>
    <row r="46" spans="1:8" ht="21" customHeight="1">
      <c r="A46" s="108"/>
      <c r="B46" s="14">
        <v>16500</v>
      </c>
      <c r="C46" s="2"/>
      <c r="D46" s="16">
        <f t="shared" si="0"/>
        <v>0</v>
      </c>
      <c r="G46" s="7"/>
      <c r="H46" s="7"/>
    </row>
    <row r="47" spans="1:8" ht="21" customHeight="1">
      <c r="A47" s="108"/>
      <c r="B47" s="14">
        <v>17280</v>
      </c>
      <c r="C47" s="15">
        <v>3</v>
      </c>
      <c r="D47" s="16">
        <f t="shared" si="0"/>
        <v>51840</v>
      </c>
      <c r="G47" s="7"/>
      <c r="H47" s="7"/>
    </row>
    <row r="48" spans="1:8" ht="21" customHeight="1">
      <c r="A48" s="108"/>
      <c r="B48" s="14">
        <v>17880</v>
      </c>
      <c r="C48" s="15"/>
      <c r="D48" s="16">
        <v>0</v>
      </c>
      <c r="G48" s="7"/>
      <c r="H48" s="7"/>
    </row>
    <row r="49" spans="1:8" ht="21" customHeight="1">
      <c r="A49" s="108"/>
      <c r="B49" s="14">
        <v>19047</v>
      </c>
      <c r="C49" s="15"/>
      <c r="D49" s="16">
        <v>0</v>
      </c>
      <c r="G49" s="7"/>
      <c r="H49" s="7"/>
    </row>
    <row r="50" spans="1:8" ht="21" customHeight="1">
      <c r="A50" s="108"/>
      <c r="B50" s="14">
        <v>20008</v>
      </c>
      <c r="C50" s="15"/>
      <c r="D50" s="16">
        <v>0</v>
      </c>
      <c r="G50" s="7"/>
      <c r="H50" s="7"/>
    </row>
    <row r="51" spans="1:8" ht="21" customHeight="1">
      <c r="A51" s="108"/>
      <c r="B51" s="10">
        <v>21009</v>
      </c>
      <c r="C51" s="2"/>
      <c r="D51" s="17">
        <f t="shared" ref="D51:D69" si="1">B51*C51</f>
        <v>0</v>
      </c>
      <c r="G51" s="7"/>
      <c r="H51" s="7"/>
    </row>
    <row r="52" spans="1:8" ht="21" customHeight="1">
      <c r="A52" s="108"/>
      <c r="B52" s="10">
        <v>22000</v>
      </c>
      <c r="C52" s="2"/>
      <c r="D52" s="17">
        <f t="shared" si="1"/>
        <v>0</v>
      </c>
      <c r="G52" s="7"/>
      <c r="H52" s="7"/>
    </row>
    <row r="53" spans="1:8" ht="21" customHeight="1">
      <c r="A53" s="108"/>
      <c r="B53" s="10">
        <v>23100</v>
      </c>
      <c r="C53" s="2">
        <v>1</v>
      </c>
      <c r="D53" s="17">
        <f t="shared" si="1"/>
        <v>23100</v>
      </c>
      <c r="G53" s="7"/>
      <c r="H53" s="7"/>
    </row>
    <row r="54" spans="1:8" ht="21" customHeight="1">
      <c r="A54" s="108"/>
      <c r="B54" s="10">
        <v>24000</v>
      </c>
      <c r="C54" s="2"/>
      <c r="D54" s="17">
        <f t="shared" si="1"/>
        <v>0</v>
      </c>
      <c r="G54" s="7"/>
      <c r="H54" s="7"/>
    </row>
    <row r="55" spans="1:8" ht="21" customHeight="1">
      <c r="A55" s="108"/>
      <c r="B55" s="10">
        <v>25250</v>
      </c>
      <c r="C55" s="2"/>
      <c r="D55" s="17">
        <f t="shared" si="1"/>
        <v>0</v>
      </c>
      <c r="G55" s="7"/>
      <c r="H55" s="7"/>
    </row>
    <row r="56" spans="1:8" ht="21" customHeight="1">
      <c r="A56" s="108"/>
      <c r="B56" s="10">
        <v>26400</v>
      </c>
      <c r="C56" s="2">
        <v>1</v>
      </c>
      <c r="D56" s="17">
        <f t="shared" si="1"/>
        <v>26400</v>
      </c>
      <c r="G56" s="63"/>
      <c r="H56" s="63"/>
    </row>
    <row r="57" spans="1:8" ht="21" customHeight="1">
      <c r="A57" s="109"/>
      <c r="B57" s="10">
        <v>27600</v>
      </c>
      <c r="C57" s="2">
        <v>2</v>
      </c>
      <c r="D57" s="17">
        <f>B57*C57</f>
        <v>55200</v>
      </c>
      <c r="G57" s="7"/>
      <c r="H57" s="7"/>
    </row>
    <row r="58" spans="1:8" ht="21" customHeight="1">
      <c r="A58" s="110"/>
      <c r="B58" s="10">
        <v>28590</v>
      </c>
      <c r="C58" s="2"/>
      <c r="D58" s="17">
        <f>B58*C58</f>
        <v>0</v>
      </c>
      <c r="G58" s="69"/>
      <c r="H58" s="69"/>
    </row>
    <row r="59" spans="1:8" ht="21" customHeight="1">
      <c r="A59" s="22">
        <v>1</v>
      </c>
      <c r="B59" s="10">
        <v>29500</v>
      </c>
      <c r="C59" s="2"/>
      <c r="D59" s="17">
        <f t="shared" si="1"/>
        <v>0</v>
      </c>
      <c r="G59" s="7"/>
      <c r="H59" s="7"/>
    </row>
    <row r="60" spans="1:8" ht="21" customHeight="1">
      <c r="A60" s="22">
        <v>2</v>
      </c>
      <c r="B60" s="10">
        <v>30300</v>
      </c>
      <c r="C60" s="2">
        <v>3</v>
      </c>
      <c r="D60" s="17">
        <f t="shared" si="1"/>
        <v>90900</v>
      </c>
      <c r="G60" s="7"/>
      <c r="H60" s="7"/>
    </row>
    <row r="61" spans="1:8" ht="21" customHeight="1">
      <c r="A61" s="22">
        <v>3</v>
      </c>
      <c r="B61" s="10">
        <v>31800</v>
      </c>
      <c r="C61" s="2"/>
      <c r="D61" s="17">
        <f t="shared" si="1"/>
        <v>0</v>
      </c>
      <c r="G61" s="7"/>
      <c r="H61" s="7"/>
    </row>
    <row r="62" spans="1:8" ht="21" customHeight="1">
      <c r="A62" s="22">
        <v>4</v>
      </c>
      <c r="B62" s="10">
        <v>33300</v>
      </c>
      <c r="C62" s="2"/>
      <c r="D62" s="17">
        <f t="shared" si="1"/>
        <v>0</v>
      </c>
      <c r="G62" s="7"/>
      <c r="H62" s="7"/>
    </row>
    <row r="63" spans="1:8" ht="21" customHeight="1">
      <c r="A63" s="22">
        <v>5</v>
      </c>
      <c r="B63" s="10">
        <v>34800</v>
      </c>
      <c r="C63" s="2"/>
      <c r="D63" s="17">
        <f t="shared" si="1"/>
        <v>0</v>
      </c>
      <c r="G63" s="7"/>
      <c r="H63" s="7"/>
    </row>
    <row r="64" spans="1:8" ht="21" customHeight="1">
      <c r="A64" s="22">
        <v>6</v>
      </c>
      <c r="B64" s="10">
        <v>36300</v>
      </c>
      <c r="C64" s="2"/>
      <c r="D64" s="17">
        <f t="shared" si="1"/>
        <v>0</v>
      </c>
      <c r="G64" s="7"/>
      <c r="H64" s="7"/>
    </row>
    <row r="65" spans="1:11" ht="21" customHeight="1">
      <c r="A65" s="22">
        <v>7</v>
      </c>
      <c r="B65" s="10">
        <v>38200</v>
      </c>
      <c r="C65" s="2">
        <v>1</v>
      </c>
      <c r="D65" s="17">
        <f t="shared" si="1"/>
        <v>38200</v>
      </c>
      <c r="G65" s="7"/>
      <c r="H65" s="7"/>
    </row>
    <row r="66" spans="1:11" ht="21" customHeight="1">
      <c r="A66" s="22">
        <v>8</v>
      </c>
      <c r="B66" s="10">
        <v>40100</v>
      </c>
      <c r="C66" s="2"/>
      <c r="D66" s="17">
        <f t="shared" si="1"/>
        <v>0</v>
      </c>
      <c r="G66" s="7"/>
      <c r="H66" s="7"/>
    </row>
    <row r="67" spans="1:11" ht="21" customHeight="1">
      <c r="A67" s="22">
        <v>9</v>
      </c>
      <c r="B67" s="10">
        <v>42000</v>
      </c>
      <c r="C67" s="2"/>
      <c r="D67" s="17">
        <f t="shared" si="1"/>
        <v>0</v>
      </c>
      <c r="G67" s="7"/>
      <c r="H67" s="7"/>
    </row>
    <row r="68" spans="1:11" ht="21" customHeight="1">
      <c r="A68" s="22">
        <v>10</v>
      </c>
      <c r="B68" s="10">
        <v>43900</v>
      </c>
      <c r="C68" s="2"/>
      <c r="D68" s="17">
        <f t="shared" si="1"/>
        <v>0</v>
      </c>
      <c r="G68" s="7"/>
      <c r="H68" s="7"/>
    </row>
    <row r="69" spans="1:11" ht="21" customHeight="1">
      <c r="A69" s="22">
        <v>11</v>
      </c>
      <c r="B69" s="10">
        <v>45800</v>
      </c>
      <c r="C69" s="2">
        <v>1</v>
      </c>
      <c r="D69" s="17">
        <f t="shared" si="1"/>
        <v>45800</v>
      </c>
      <c r="G69" s="7"/>
      <c r="H69" s="7"/>
    </row>
    <row r="70" spans="1:11" ht="21" customHeight="1">
      <c r="A70" s="86" t="s">
        <v>14</v>
      </c>
      <c r="B70" s="87"/>
      <c r="C70" s="72"/>
      <c r="D70" s="11">
        <f>SUM(D42:D69)</f>
        <v>386940</v>
      </c>
      <c r="G70" s="7"/>
      <c r="H70" s="7"/>
      <c r="K70" s="5"/>
    </row>
    <row r="71" spans="1:11" ht="21" customHeight="1">
      <c r="A71" s="13"/>
      <c r="B71" s="13"/>
      <c r="C71" s="13"/>
      <c r="D71" s="43"/>
      <c r="G71" s="7"/>
      <c r="H71" s="7"/>
      <c r="K71" s="5"/>
    </row>
    <row r="72" spans="1:11" ht="21" customHeight="1">
      <c r="A72" s="13"/>
      <c r="B72" s="13"/>
      <c r="C72" s="13"/>
      <c r="D72" s="43"/>
      <c r="G72" s="7"/>
      <c r="H72" s="7"/>
      <c r="K72" s="5"/>
    </row>
    <row r="73" spans="1:11" ht="21" customHeight="1">
      <c r="A73" s="13"/>
      <c r="B73" s="13"/>
      <c r="C73" s="13"/>
      <c r="D73" s="43"/>
      <c r="G73" s="7"/>
      <c r="H73" s="7"/>
      <c r="K73" s="5"/>
    </row>
    <row r="74" spans="1:11" ht="21" customHeight="1">
      <c r="C74" s="7"/>
      <c r="D74" s="7"/>
      <c r="E74" s="7"/>
      <c r="F74" s="7"/>
      <c r="G74" s="7"/>
      <c r="H74" s="7"/>
      <c r="K74" s="5"/>
    </row>
    <row r="75" spans="1:11">
      <c r="A75" s="8" t="s">
        <v>31</v>
      </c>
      <c r="K75" s="5"/>
    </row>
    <row r="76" spans="1:11" ht="32.4">
      <c r="A76" s="71" t="s">
        <v>0</v>
      </c>
      <c r="B76" s="72"/>
      <c r="C76" s="4" t="s">
        <v>2</v>
      </c>
      <c r="D76" s="40" t="s">
        <v>52</v>
      </c>
      <c r="E76" s="4" t="s">
        <v>5</v>
      </c>
      <c r="F76" s="4" t="s">
        <v>64</v>
      </c>
      <c r="G76" s="4" t="s">
        <v>16</v>
      </c>
      <c r="K76" s="5"/>
    </row>
    <row r="77" spans="1:11" ht="19.8">
      <c r="A77" s="82" t="s">
        <v>62</v>
      </c>
      <c r="B77" s="83"/>
      <c r="C77" s="83"/>
      <c r="D77" s="83"/>
      <c r="E77" s="84"/>
      <c r="F77" s="51"/>
      <c r="G77" s="56"/>
      <c r="K77" s="5"/>
    </row>
    <row r="78" spans="1:11" ht="19.8">
      <c r="A78" s="75" t="s">
        <v>6</v>
      </c>
      <c r="B78" s="76"/>
      <c r="C78" s="23">
        <v>38200</v>
      </c>
      <c r="D78" s="24">
        <v>1051206</v>
      </c>
      <c r="E78" s="25" t="s">
        <v>3</v>
      </c>
      <c r="F78" s="25"/>
      <c r="G78" s="26"/>
      <c r="K78" s="5"/>
    </row>
    <row r="79" spans="1:11" ht="19.8">
      <c r="A79" s="73"/>
      <c r="B79" s="74"/>
      <c r="C79" s="23">
        <f>C78</f>
        <v>38200</v>
      </c>
      <c r="D79" s="28">
        <v>1051206</v>
      </c>
      <c r="E79" s="29" t="s">
        <v>4</v>
      </c>
      <c r="F79" s="50">
        <f>ROUND(C79*(D79-D78+1)/30,4)</f>
        <v>1273.3333</v>
      </c>
      <c r="G79" s="57"/>
      <c r="K79" s="5"/>
    </row>
    <row r="80" spans="1:11" ht="19.8">
      <c r="A80" s="75"/>
      <c r="B80" s="76"/>
      <c r="C80" s="23">
        <v>38200</v>
      </c>
      <c r="D80" s="24">
        <v>1051212</v>
      </c>
      <c r="E80" s="25" t="s">
        <v>3</v>
      </c>
      <c r="F80" s="25"/>
      <c r="G80" s="26"/>
      <c r="K80" s="5"/>
    </row>
    <row r="81" spans="1:11" ht="19.8">
      <c r="A81" s="73"/>
      <c r="B81" s="74"/>
      <c r="C81" s="23">
        <f>C80</f>
        <v>38200</v>
      </c>
      <c r="D81" s="28">
        <v>1051212</v>
      </c>
      <c r="E81" s="29" t="s">
        <v>4</v>
      </c>
      <c r="F81" s="50">
        <f>ROUND(C81*(D81-D80+1)/30,4)</f>
        <v>1273.3333</v>
      </c>
      <c r="G81" s="57"/>
      <c r="K81" s="5"/>
    </row>
    <row r="82" spans="1:11" ht="19.8">
      <c r="A82" s="75"/>
      <c r="B82" s="76"/>
      <c r="C82" s="23">
        <v>38200</v>
      </c>
      <c r="D82" s="24">
        <v>1051219</v>
      </c>
      <c r="E82" s="25" t="s">
        <v>3</v>
      </c>
      <c r="F82" s="25"/>
      <c r="G82" s="26"/>
      <c r="K82" s="6"/>
    </row>
    <row r="83" spans="1:11" ht="19.8">
      <c r="A83" s="73"/>
      <c r="B83" s="74"/>
      <c r="C83" s="23">
        <f>C82</f>
        <v>38200</v>
      </c>
      <c r="D83" s="28">
        <v>1051219</v>
      </c>
      <c r="E83" s="29" t="s">
        <v>4</v>
      </c>
      <c r="F83" s="50">
        <f>ROUND(C83*(D83-D82+1)/30,4)</f>
        <v>1273.3333</v>
      </c>
      <c r="G83" s="57"/>
      <c r="K83" s="6"/>
    </row>
    <row r="84" spans="1:11" ht="19.8">
      <c r="A84" s="80" t="s">
        <v>65</v>
      </c>
      <c r="B84" s="81"/>
      <c r="C84" s="53"/>
      <c r="D84" s="54"/>
      <c r="E84" s="55"/>
      <c r="F84" s="55"/>
      <c r="G84" s="1">
        <f>ROUND(SUM(F78:F83),0)</f>
        <v>3820</v>
      </c>
      <c r="K84" s="6"/>
    </row>
    <row r="85" spans="1:11" ht="19.8">
      <c r="A85" s="77" t="s">
        <v>63</v>
      </c>
      <c r="B85" s="78"/>
      <c r="C85" s="78"/>
      <c r="D85" s="78"/>
      <c r="E85" s="79"/>
      <c r="F85" s="52"/>
      <c r="G85" s="32"/>
      <c r="K85" s="6"/>
    </row>
    <row r="86" spans="1:11" ht="19.8">
      <c r="A86" s="75" t="s">
        <v>25</v>
      </c>
      <c r="B86" s="76"/>
      <c r="C86" s="23">
        <v>40100</v>
      </c>
      <c r="D86" s="24">
        <v>1051216</v>
      </c>
      <c r="E86" s="25" t="s">
        <v>3</v>
      </c>
      <c r="F86" s="25"/>
      <c r="G86" s="26"/>
    </row>
    <row r="87" spans="1:11" ht="19.8">
      <c r="A87" s="73"/>
      <c r="B87" s="74"/>
      <c r="C87" s="27">
        <f>C86</f>
        <v>40100</v>
      </c>
      <c r="D87" s="28">
        <v>1051226</v>
      </c>
      <c r="E87" s="29" t="s">
        <v>4</v>
      </c>
      <c r="F87" s="29"/>
      <c r="G87" s="30">
        <f>ROUND(C87*(D87-D86+1)/30,4)</f>
        <v>14703.3333</v>
      </c>
    </row>
    <row r="88" spans="1:11" ht="19.8">
      <c r="A88" s="82" t="s">
        <v>49</v>
      </c>
      <c r="B88" s="83"/>
      <c r="C88" s="83"/>
      <c r="D88" s="83"/>
      <c r="E88" s="84"/>
      <c r="F88" s="52"/>
      <c r="G88" s="32"/>
    </row>
    <row r="89" spans="1:11" ht="19.8">
      <c r="A89" s="75" t="s">
        <v>26</v>
      </c>
      <c r="B89" s="76" t="s">
        <v>7</v>
      </c>
      <c r="C89" s="23">
        <v>38200</v>
      </c>
      <c r="D89" s="24">
        <v>1051216</v>
      </c>
      <c r="E89" s="25" t="s">
        <v>3</v>
      </c>
      <c r="F89" s="25"/>
      <c r="G89" s="26"/>
    </row>
    <row r="90" spans="1:11" ht="19.8">
      <c r="A90" s="73"/>
      <c r="B90" s="74"/>
      <c r="C90" s="27">
        <f>C89</f>
        <v>38200</v>
      </c>
      <c r="D90" s="39">
        <v>1051230</v>
      </c>
      <c r="E90" s="31"/>
      <c r="F90" s="31"/>
      <c r="G90" s="30">
        <f>ROUND(C90*(D90-D89+1)/30,4)</f>
        <v>19100</v>
      </c>
      <c r="H90" s="8" t="s">
        <v>54</v>
      </c>
    </row>
    <row r="91" spans="1:11" ht="19.8">
      <c r="A91" s="82" t="s">
        <v>50</v>
      </c>
      <c r="B91" s="83"/>
      <c r="C91" s="83"/>
      <c r="D91" s="83"/>
      <c r="E91" s="84"/>
      <c r="F91" s="52"/>
      <c r="G91" s="32"/>
      <c r="H91" s="8"/>
    </row>
    <row r="92" spans="1:11" ht="19.8">
      <c r="A92" s="75" t="s">
        <v>29</v>
      </c>
      <c r="B92" s="76" t="s">
        <v>8</v>
      </c>
      <c r="C92" s="23">
        <v>24000</v>
      </c>
      <c r="D92" s="24">
        <v>1051201</v>
      </c>
      <c r="E92" s="25"/>
      <c r="F92" s="25"/>
      <c r="G92" s="26"/>
    </row>
    <row r="93" spans="1:11" ht="19.5" customHeight="1">
      <c r="A93" s="73"/>
      <c r="B93" s="74"/>
      <c r="C93" s="27">
        <f>C92</f>
        <v>24000</v>
      </c>
      <c r="D93" s="39">
        <v>1051230</v>
      </c>
      <c r="E93" s="29" t="s">
        <v>4</v>
      </c>
      <c r="F93" s="29"/>
      <c r="G93" s="30">
        <f>ROUND(C93*(D93-D92+1)/30,4)</f>
        <v>24000</v>
      </c>
      <c r="H93" s="8" t="s">
        <v>55</v>
      </c>
    </row>
    <row r="94" spans="1:11" ht="16.5" customHeight="1">
      <c r="A94" s="82" t="s">
        <v>51</v>
      </c>
      <c r="B94" s="83"/>
      <c r="C94" s="83"/>
      <c r="D94" s="83"/>
      <c r="E94" s="84"/>
      <c r="F94" s="52"/>
      <c r="G94" s="32"/>
    </row>
    <row r="95" spans="1:11" ht="19.8">
      <c r="A95" s="75" t="s">
        <v>30</v>
      </c>
      <c r="B95" s="76" t="s">
        <v>8</v>
      </c>
      <c r="C95" s="23">
        <v>30300</v>
      </c>
      <c r="D95" s="24">
        <v>1051201</v>
      </c>
      <c r="E95" s="25" t="s">
        <v>27</v>
      </c>
      <c r="F95" s="25"/>
      <c r="G95" s="26">
        <f>C95</f>
        <v>30300</v>
      </c>
    </row>
    <row r="96" spans="1:11" ht="19.8">
      <c r="A96" s="86" t="s">
        <v>15</v>
      </c>
      <c r="B96" s="87"/>
      <c r="C96" s="87"/>
      <c r="D96" s="87"/>
      <c r="E96" s="72"/>
      <c r="F96" s="47"/>
      <c r="G96" s="3">
        <f>SUM(G78:G95)</f>
        <v>91923.333299999998</v>
      </c>
    </row>
    <row r="97" spans="1:8" ht="16.5" customHeight="1">
      <c r="A97" s="18" t="s">
        <v>53</v>
      </c>
      <c r="B97" s="93" t="s">
        <v>67</v>
      </c>
      <c r="C97" s="94"/>
      <c r="D97" s="94"/>
      <c r="E97" s="94"/>
      <c r="F97" s="94"/>
      <c r="G97" s="94"/>
    </row>
    <row r="98" spans="1:8">
      <c r="A98" s="18"/>
      <c r="B98" s="90"/>
      <c r="C98" s="90"/>
      <c r="D98" s="90"/>
      <c r="E98" s="90"/>
      <c r="F98" s="90"/>
      <c r="G98" s="90"/>
    </row>
    <row r="99" spans="1:8">
      <c r="A99" s="18"/>
      <c r="B99" s="90"/>
      <c r="C99" s="90"/>
      <c r="D99" s="90"/>
      <c r="E99" s="90"/>
      <c r="F99" s="90"/>
      <c r="G99" s="90"/>
    </row>
    <row r="100" spans="1:8">
      <c r="A100" s="18"/>
      <c r="B100" s="90"/>
      <c r="C100" s="90"/>
      <c r="D100" s="90"/>
      <c r="E100" s="90"/>
      <c r="F100" s="90"/>
      <c r="G100" s="90"/>
    </row>
    <row r="101" spans="1:8">
      <c r="A101" s="18"/>
      <c r="B101" s="89" t="s">
        <v>68</v>
      </c>
      <c r="C101" s="90"/>
      <c r="D101" s="90"/>
      <c r="E101" s="90"/>
      <c r="F101" s="90"/>
      <c r="G101" s="90"/>
    </row>
    <row r="102" spans="1:8" ht="16.5" customHeight="1">
      <c r="A102" s="18"/>
      <c r="B102" s="90"/>
      <c r="C102" s="90"/>
      <c r="D102" s="90"/>
      <c r="E102" s="90"/>
      <c r="F102" s="90"/>
      <c r="G102" s="90"/>
    </row>
    <row r="103" spans="1:8">
      <c r="A103" s="18"/>
      <c r="B103" s="90"/>
      <c r="C103" s="90"/>
      <c r="D103" s="90"/>
      <c r="E103" s="90"/>
      <c r="F103" s="90"/>
      <c r="G103" s="90"/>
    </row>
    <row r="104" spans="1:8">
      <c r="A104" s="18"/>
      <c r="B104" s="90"/>
      <c r="C104" s="90"/>
      <c r="D104" s="90"/>
      <c r="E104" s="90"/>
      <c r="F104" s="90"/>
      <c r="G104" s="90"/>
    </row>
    <row r="105" spans="1:8">
      <c r="A105" s="18"/>
      <c r="B105" s="7"/>
      <c r="C105" s="7"/>
      <c r="D105" s="7"/>
      <c r="E105" s="7"/>
      <c r="F105" s="7"/>
      <c r="G105" s="7"/>
    </row>
    <row r="106" spans="1:8">
      <c r="A106" s="8" t="s">
        <v>21</v>
      </c>
    </row>
    <row r="107" spans="1:8">
      <c r="A107" s="91" t="s">
        <v>17</v>
      </c>
      <c r="B107" s="92"/>
      <c r="C107" s="92"/>
      <c r="D107" s="71" t="s">
        <v>18</v>
      </c>
      <c r="E107" s="88"/>
      <c r="F107" s="48" t="s">
        <v>19</v>
      </c>
      <c r="G107" s="4" t="s">
        <v>20</v>
      </c>
      <c r="H107" s="4" t="s">
        <v>1</v>
      </c>
    </row>
    <row r="108" spans="1:8">
      <c r="A108" s="85">
        <f>D70</f>
        <v>386940</v>
      </c>
      <c r="B108" s="85"/>
      <c r="C108" s="85"/>
      <c r="D108" s="85">
        <f>G96</f>
        <v>91923.333299999998</v>
      </c>
      <c r="E108" s="85"/>
      <c r="F108" s="58">
        <f>A108+D108</f>
        <v>478863.3333</v>
      </c>
      <c r="G108" s="12">
        <v>2.5000000000000001E-4</v>
      </c>
      <c r="H108" s="49">
        <f>F108*G108</f>
        <v>119.71583332500001</v>
      </c>
    </row>
  </sheetData>
  <mergeCells count="53">
    <mergeCell ref="A42:A58"/>
    <mergeCell ref="A17:H17"/>
    <mergeCell ref="A70:C70"/>
    <mergeCell ref="A23:H23"/>
    <mergeCell ref="A24:H24"/>
    <mergeCell ref="A25:H25"/>
    <mergeCell ref="A26:H26"/>
    <mergeCell ref="A28:H28"/>
    <mergeCell ref="A19:H19"/>
    <mergeCell ref="A20:H20"/>
    <mergeCell ref="A18:H18"/>
    <mergeCell ref="B36:H38"/>
    <mergeCell ref="A31:H31"/>
    <mergeCell ref="A32:H32"/>
    <mergeCell ref="A33:H33"/>
    <mergeCell ref="A22:H22"/>
    <mergeCell ref="A2:C2"/>
    <mergeCell ref="A1:H1"/>
    <mergeCell ref="A77:E77"/>
    <mergeCell ref="A88:E88"/>
    <mergeCell ref="A78:B78"/>
    <mergeCell ref="A79:B79"/>
    <mergeCell ref="A80:B80"/>
    <mergeCell ref="A81:B81"/>
    <mergeCell ref="A29:H29"/>
    <mergeCell ref="A30:H30"/>
    <mergeCell ref="A4:H7"/>
    <mergeCell ref="A8:H8"/>
    <mergeCell ref="A9:H9"/>
    <mergeCell ref="A10:H13"/>
    <mergeCell ref="A15:H15"/>
    <mergeCell ref="A16:H16"/>
    <mergeCell ref="A91:E91"/>
    <mergeCell ref="A89:B89"/>
    <mergeCell ref="A108:C108"/>
    <mergeCell ref="A92:B92"/>
    <mergeCell ref="A93:B93"/>
    <mergeCell ref="A96:E96"/>
    <mergeCell ref="D108:E108"/>
    <mergeCell ref="D107:E107"/>
    <mergeCell ref="B101:G104"/>
    <mergeCell ref="A107:C107"/>
    <mergeCell ref="A94:E94"/>
    <mergeCell ref="B97:G100"/>
    <mergeCell ref="A95:B95"/>
    <mergeCell ref="A76:B76"/>
    <mergeCell ref="A90:B90"/>
    <mergeCell ref="A82:B82"/>
    <mergeCell ref="A83:B83"/>
    <mergeCell ref="A86:B86"/>
    <mergeCell ref="A85:E85"/>
    <mergeCell ref="A84:B84"/>
    <mergeCell ref="A87:B87"/>
  </mergeCells>
  <phoneticPr fontId="2" type="noConversion"/>
  <pageMargins left="0" right="0" top="0.98425196850393704" bottom="0.98425196850393704" header="0.51181102362204722" footer="0.51181102362204722"/>
  <pageSetup paperSize="9" scale="85" fitToHeight="0" orientation="portrait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9"/>
  <sheetViews>
    <sheetView zoomScaleNormal="100" workbookViewId="0">
      <selection activeCell="M78" sqref="M78"/>
    </sheetView>
  </sheetViews>
  <sheetFormatPr defaultRowHeight="16.2"/>
  <cols>
    <col min="1" max="1" width="5.44140625" customWidth="1"/>
    <col min="2" max="2" width="11.77734375" customWidth="1"/>
    <col min="3" max="3" width="12.77734375" customWidth="1"/>
    <col min="4" max="4" width="14" customWidth="1"/>
    <col min="5" max="5" width="9.44140625" customWidth="1"/>
    <col min="6" max="6" width="14.44140625" customWidth="1"/>
    <col min="7" max="7" width="14.21875" customWidth="1"/>
    <col min="8" max="8" width="15" customWidth="1"/>
  </cols>
  <sheetData>
    <row r="1" spans="1:7" s="59" customFormat="1" ht="24.6">
      <c r="A1" s="125" t="s">
        <v>69</v>
      </c>
      <c r="B1" s="125"/>
      <c r="C1" s="125"/>
      <c r="D1" s="125"/>
      <c r="E1" s="125"/>
      <c r="F1" s="125"/>
    </row>
    <row r="2" spans="1:7" ht="22.5" customHeight="1">
      <c r="A2" s="44" t="s">
        <v>66</v>
      </c>
    </row>
    <row r="3" spans="1:7" ht="21" customHeight="1">
      <c r="A3" s="8" t="s">
        <v>11</v>
      </c>
      <c r="F3" s="7"/>
      <c r="G3" s="7"/>
    </row>
    <row r="4" spans="1:7" ht="21" customHeight="1">
      <c r="A4" s="2" t="s">
        <v>24</v>
      </c>
      <c r="B4" s="4" t="s">
        <v>2</v>
      </c>
      <c r="C4" s="4" t="s">
        <v>12</v>
      </c>
      <c r="D4" s="4" t="s">
        <v>13</v>
      </c>
      <c r="F4" s="7"/>
      <c r="G4" s="7"/>
    </row>
    <row r="5" spans="1:7" ht="21" customHeight="1">
      <c r="A5" s="107" t="s">
        <v>23</v>
      </c>
      <c r="B5" s="14">
        <v>11100</v>
      </c>
      <c r="C5" s="2"/>
      <c r="D5" s="1">
        <f t="shared" ref="D5:D10" si="0">B5*C5</f>
        <v>0</v>
      </c>
      <c r="F5" s="7"/>
      <c r="G5" s="7"/>
    </row>
    <row r="6" spans="1:7" ht="21" customHeight="1">
      <c r="A6" s="108"/>
      <c r="B6" s="14">
        <v>12540</v>
      </c>
      <c r="C6" s="2"/>
      <c r="D6" s="1">
        <f t="shared" si="0"/>
        <v>0</v>
      </c>
      <c r="F6" s="7"/>
      <c r="G6" s="7"/>
    </row>
    <row r="7" spans="1:7" ht="21" customHeight="1">
      <c r="A7" s="108"/>
      <c r="B7" s="14">
        <v>13500</v>
      </c>
      <c r="C7" s="2"/>
      <c r="D7" s="1">
        <f t="shared" si="0"/>
        <v>0</v>
      </c>
      <c r="F7" s="7"/>
      <c r="G7" s="7"/>
    </row>
    <row r="8" spans="1:7" ht="21" customHeight="1">
      <c r="A8" s="108"/>
      <c r="B8" s="14">
        <v>15840</v>
      </c>
      <c r="C8" s="2"/>
      <c r="D8" s="1">
        <f t="shared" si="0"/>
        <v>0</v>
      </c>
      <c r="F8" s="7"/>
      <c r="G8" s="7"/>
    </row>
    <row r="9" spans="1:7" ht="21" customHeight="1">
      <c r="A9" s="108"/>
      <c r="B9" s="14">
        <v>16500</v>
      </c>
      <c r="C9" s="2"/>
      <c r="D9" s="1">
        <f t="shared" si="0"/>
        <v>0</v>
      </c>
      <c r="F9" s="7"/>
      <c r="G9" s="7"/>
    </row>
    <row r="10" spans="1:7" ht="21" customHeight="1">
      <c r="A10" s="108"/>
      <c r="B10" s="10">
        <v>17280</v>
      </c>
      <c r="C10" s="2"/>
      <c r="D10" s="1">
        <f t="shared" si="0"/>
        <v>0</v>
      </c>
      <c r="F10" s="7"/>
      <c r="G10" s="7"/>
    </row>
    <row r="11" spans="1:7" ht="21" customHeight="1">
      <c r="A11" s="108"/>
      <c r="B11" s="10">
        <v>17880</v>
      </c>
      <c r="C11" s="2"/>
      <c r="D11" s="1">
        <f t="shared" ref="D11:D32" si="1">B11*C11</f>
        <v>0</v>
      </c>
      <c r="F11" s="7"/>
      <c r="G11" s="7"/>
    </row>
    <row r="12" spans="1:7" ht="21" customHeight="1">
      <c r="A12" s="108"/>
      <c r="B12" s="10">
        <v>19047</v>
      </c>
      <c r="C12" s="2"/>
      <c r="D12" s="1">
        <f t="shared" si="1"/>
        <v>0</v>
      </c>
      <c r="F12" s="7"/>
      <c r="G12" s="7"/>
    </row>
    <row r="13" spans="1:7" ht="21" customHeight="1">
      <c r="A13" s="108"/>
      <c r="B13" s="10">
        <v>20008</v>
      </c>
      <c r="C13" s="2"/>
      <c r="D13" s="1">
        <f t="shared" si="1"/>
        <v>0</v>
      </c>
      <c r="F13" s="7"/>
      <c r="G13" s="7"/>
    </row>
    <row r="14" spans="1:7" ht="21" customHeight="1">
      <c r="A14" s="108"/>
      <c r="B14" s="21">
        <v>21009</v>
      </c>
      <c r="C14" s="22"/>
      <c r="D14" s="1">
        <f t="shared" si="1"/>
        <v>0</v>
      </c>
      <c r="F14" s="7"/>
      <c r="G14" s="7"/>
    </row>
    <row r="15" spans="1:7" ht="21" customHeight="1">
      <c r="A15" s="108"/>
      <c r="B15" s="10">
        <v>22000</v>
      </c>
      <c r="C15" s="2"/>
      <c r="D15" s="1">
        <f t="shared" si="1"/>
        <v>0</v>
      </c>
      <c r="F15" s="7"/>
      <c r="G15" s="7"/>
    </row>
    <row r="16" spans="1:7" ht="21" customHeight="1">
      <c r="A16" s="108"/>
      <c r="B16" s="10">
        <v>23100</v>
      </c>
      <c r="C16" s="2"/>
      <c r="D16" s="1">
        <f t="shared" si="1"/>
        <v>0</v>
      </c>
      <c r="F16" s="7"/>
      <c r="G16" s="7"/>
    </row>
    <row r="17" spans="1:7" ht="21" customHeight="1">
      <c r="A17" s="108"/>
      <c r="B17" s="10">
        <v>24000</v>
      </c>
      <c r="C17" s="2"/>
      <c r="D17" s="1">
        <f t="shared" si="1"/>
        <v>0</v>
      </c>
      <c r="F17" s="7"/>
      <c r="G17" s="7"/>
    </row>
    <row r="18" spans="1:7" ht="21" customHeight="1">
      <c r="A18" s="108"/>
      <c r="B18" s="10">
        <v>25250</v>
      </c>
      <c r="C18" s="2"/>
      <c r="D18" s="1">
        <f t="shared" si="1"/>
        <v>0</v>
      </c>
      <c r="F18" s="7"/>
      <c r="G18" s="7"/>
    </row>
    <row r="19" spans="1:7" ht="21" customHeight="1">
      <c r="A19" s="108"/>
      <c r="B19" s="10">
        <v>26400</v>
      </c>
      <c r="C19" s="2"/>
      <c r="D19" s="1">
        <f t="shared" si="1"/>
        <v>0</v>
      </c>
      <c r="F19" s="64"/>
      <c r="G19" s="64"/>
    </row>
    <row r="20" spans="1:7" ht="21" customHeight="1">
      <c r="A20" s="108"/>
      <c r="B20" s="10">
        <v>27600</v>
      </c>
      <c r="C20" s="2"/>
      <c r="D20" s="1">
        <f t="shared" si="1"/>
        <v>0</v>
      </c>
      <c r="F20" s="70"/>
      <c r="G20" s="70"/>
    </row>
    <row r="21" spans="1:7" ht="21" customHeight="1">
      <c r="A21" s="110"/>
      <c r="B21" s="10">
        <v>28590</v>
      </c>
      <c r="C21" s="2"/>
      <c r="D21" s="1">
        <f t="shared" si="1"/>
        <v>0</v>
      </c>
      <c r="F21" s="7"/>
      <c r="G21" s="7"/>
    </row>
    <row r="22" spans="1:7" ht="21" customHeight="1">
      <c r="A22" s="22">
        <v>1</v>
      </c>
      <c r="B22" s="10">
        <v>29500</v>
      </c>
      <c r="C22" s="2"/>
      <c r="D22" s="1">
        <f t="shared" si="1"/>
        <v>0</v>
      </c>
      <c r="F22" s="7"/>
      <c r="G22" s="7"/>
    </row>
    <row r="23" spans="1:7" ht="21" customHeight="1">
      <c r="A23" s="22">
        <v>2</v>
      </c>
      <c r="B23" s="10">
        <v>30300</v>
      </c>
      <c r="C23" s="2"/>
      <c r="D23" s="1">
        <f t="shared" si="1"/>
        <v>0</v>
      </c>
      <c r="F23" s="7"/>
      <c r="G23" s="7"/>
    </row>
    <row r="24" spans="1:7" ht="21" customHeight="1">
      <c r="A24" s="22">
        <v>3</v>
      </c>
      <c r="B24" s="10">
        <v>31800</v>
      </c>
      <c r="C24" s="2"/>
      <c r="D24" s="1">
        <f t="shared" si="1"/>
        <v>0</v>
      </c>
      <c r="F24" s="7"/>
      <c r="G24" s="7"/>
    </row>
    <row r="25" spans="1:7" ht="21" customHeight="1">
      <c r="A25" s="22">
        <v>4</v>
      </c>
      <c r="B25" s="10">
        <v>33300</v>
      </c>
      <c r="C25" s="2"/>
      <c r="D25" s="1">
        <f t="shared" si="1"/>
        <v>0</v>
      </c>
      <c r="F25" s="7"/>
      <c r="G25" s="7"/>
    </row>
    <row r="26" spans="1:7" ht="21" customHeight="1">
      <c r="A26" s="22">
        <v>5</v>
      </c>
      <c r="B26" s="10">
        <v>34800</v>
      </c>
      <c r="C26" s="2"/>
      <c r="D26" s="1">
        <f t="shared" si="1"/>
        <v>0</v>
      </c>
      <c r="F26" s="7"/>
      <c r="G26" s="7"/>
    </row>
    <row r="27" spans="1:7" ht="21" customHeight="1">
      <c r="A27" s="22">
        <v>6</v>
      </c>
      <c r="B27" s="10">
        <v>36300</v>
      </c>
      <c r="C27" s="2"/>
      <c r="D27" s="1">
        <f t="shared" si="1"/>
        <v>0</v>
      </c>
      <c r="F27" s="7"/>
      <c r="G27" s="7"/>
    </row>
    <row r="28" spans="1:7" ht="21" customHeight="1">
      <c r="A28" s="22">
        <v>7</v>
      </c>
      <c r="B28" s="10">
        <v>38200</v>
      </c>
      <c r="C28" s="2"/>
      <c r="D28" s="1">
        <f t="shared" si="1"/>
        <v>0</v>
      </c>
      <c r="F28" s="7"/>
      <c r="G28" s="7"/>
    </row>
    <row r="29" spans="1:7" ht="21" customHeight="1">
      <c r="A29" s="22">
        <v>8</v>
      </c>
      <c r="B29" s="10">
        <v>40100</v>
      </c>
      <c r="C29" s="2"/>
      <c r="D29" s="1">
        <f t="shared" si="1"/>
        <v>0</v>
      </c>
      <c r="F29" s="7"/>
      <c r="G29" s="7"/>
    </row>
    <row r="30" spans="1:7" ht="21" customHeight="1">
      <c r="A30" s="22">
        <v>9</v>
      </c>
      <c r="B30" s="10">
        <v>42000</v>
      </c>
      <c r="C30" s="2"/>
      <c r="D30" s="1">
        <f t="shared" si="1"/>
        <v>0</v>
      </c>
      <c r="F30" s="7"/>
      <c r="G30" s="7"/>
    </row>
    <row r="31" spans="1:7" ht="21" customHeight="1">
      <c r="A31" s="22">
        <v>10</v>
      </c>
      <c r="B31" s="19">
        <v>43900</v>
      </c>
      <c r="C31" s="2"/>
      <c r="D31" s="1">
        <f t="shared" si="1"/>
        <v>0</v>
      </c>
      <c r="F31" s="7"/>
      <c r="G31" s="7"/>
    </row>
    <row r="32" spans="1:7" ht="21" customHeight="1">
      <c r="A32" s="22">
        <v>11</v>
      </c>
      <c r="B32" s="19">
        <v>45800</v>
      </c>
      <c r="C32" s="20"/>
      <c r="D32" s="1">
        <f t="shared" si="1"/>
        <v>0</v>
      </c>
      <c r="F32" s="7"/>
      <c r="G32" s="7"/>
    </row>
    <row r="33" spans="1:7" ht="21" customHeight="1">
      <c r="A33" s="86" t="s">
        <v>14</v>
      </c>
      <c r="B33" s="87"/>
      <c r="C33" s="72"/>
      <c r="D33" s="1">
        <f>SUM(D5:D32)</f>
        <v>0</v>
      </c>
      <c r="F33" s="7"/>
      <c r="G33" s="7"/>
    </row>
    <row r="34" spans="1:7" ht="21" customHeight="1">
      <c r="A34" s="13"/>
      <c r="B34" s="13"/>
      <c r="C34" s="13"/>
      <c r="D34" s="45"/>
      <c r="F34" s="7"/>
      <c r="G34" s="7"/>
    </row>
    <row r="35" spans="1:7" ht="21" customHeight="1">
      <c r="A35" s="13"/>
      <c r="B35" s="13"/>
      <c r="C35" s="13"/>
      <c r="D35" s="45"/>
      <c r="F35" s="7"/>
      <c r="G35" s="7"/>
    </row>
    <row r="36" spans="1:7">
      <c r="A36" s="8" t="s">
        <v>28</v>
      </c>
    </row>
    <row r="37" spans="1:7" ht="32.4">
      <c r="A37" s="71" t="s">
        <v>0</v>
      </c>
      <c r="B37" s="88"/>
      <c r="C37" s="4" t="s">
        <v>2</v>
      </c>
      <c r="D37" s="40" t="s">
        <v>52</v>
      </c>
      <c r="E37" s="4" t="s">
        <v>5</v>
      </c>
      <c r="F37" s="4" t="s">
        <v>64</v>
      </c>
      <c r="G37" s="4" t="s">
        <v>16</v>
      </c>
    </row>
    <row r="38" spans="1:7" ht="19.8">
      <c r="A38" s="82" t="s">
        <v>62</v>
      </c>
      <c r="B38" s="119"/>
      <c r="C38" s="119"/>
      <c r="D38" s="119"/>
      <c r="E38" s="120"/>
      <c r="F38" s="51"/>
      <c r="G38" s="56"/>
    </row>
    <row r="39" spans="1:7" ht="19.5" customHeight="1">
      <c r="A39" s="117"/>
      <c r="B39" s="118"/>
      <c r="C39" s="23"/>
      <c r="D39" s="65"/>
      <c r="E39" s="25" t="s">
        <v>3</v>
      </c>
      <c r="F39" s="25"/>
      <c r="G39" s="26"/>
    </row>
    <row r="40" spans="1:7" ht="19.8">
      <c r="A40" s="113"/>
      <c r="B40" s="114"/>
      <c r="C40" s="23">
        <f>C39</f>
        <v>0</v>
      </c>
      <c r="D40" s="66"/>
      <c r="E40" s="29" t="s">
        <v>4</v>
      </c>
      <c r="F40" s="50">
        <f>ROUND(C40*(D40-D39+1)/30,4)</f>
        <v>0</v>
      </c>
      <c r="G40" s="57"/>
    </row>
    <row r="41" spans="1:7" ht="19.8">
      <c r="A41" s="117"/>
      <c r="B41" s="118"/>
      <c r="C41" s="23"/>
      <c r="D41" s="65"/>
      <c r="E41" s="25" t="s">
        <v>3</v>
      </c>
      <c r="F41" s="25"/>
      <c r="G41" s="26"/>
    </row>
    <row r="42" spans="1:7" ht="19.8">
      <c r="A42" s="113"/>
      <c r="B42" s="114"/>
      <c r="C42" s="23">
        <f>C41</f>
        <v>0</v>
      </c>
      <c r="D42" s="66"/>
      <c r="E42" s="29" t="s">
        <v>4</v>
      </c>
      <c r="F42" s="50">
        <f>ROUND(C42*(D42-D41+1)/30,4)</f>
        <v>0</v>
      </c>
      <c r="G42" s="57"/>
    </row>
    <row r="43" spans="1:7" ht="19.8">
      <c r="A43" s="117"/>
      <c r="B43" s="118"/>
      <c r="C43" s="23"/>
      <c r="D43" s="67"/>
      <c r="E43" s="25" t="s">
        <v>3</v>
      </c>
      <c r="F43" s="25"/>
      <c r="G43" s="26"/>
    </row>
    <row r="44" spans="1:7" ht="19.8">
      <c r="A44" s="113"/>
      <c r="B44" s="114"/>
      <c r="C44" s="23">
        <f>C43</f>
        <v>0</v>
      </c>
      <c r="D44" s="68"/>
      <c r="E44" s="29" t="s">
        <v>4</v>
      </c>
      <c r="F44" s="50">
        <f>ROUND(C44*(D44-D43+1)/30,4)</f>
        <v>0</v>
      </c>
      <c r="G44" s="57"/>
    </row>
    <row r="45" spans="1:7" ht="19.5" customHeight="1">
      <c r="A45" s="115" t="s">
        <v>65</v>
      </c>
      <c r="B45" s="116"/>
      <c r="C45" s="53"/>
      <c r="D45" s="54"/>
      <c r="E45" s="55"/>
      <c r="F45" s="55"/>
      <c r="G45" s="1">
        <f>ROUND(SUM(F39:F44),0)</f>
        <v>0</v>
      </c>
    </row>
    <row r="46" spans="1:7" ht="19.8">
      <c r="A46" s="82" t="s">
        <v>63</v>
      </c>
      <c r="B46" s="119"/>
      <c r="C46" s="119"/>
      <c r="D46" s="119"/>
      <c r="E46" s="120"/>
      <c r="F46" s="52"/>
      <c r="G46" s="32"/>
    </row>
    <row r="47" spans="1:7" ht="19.8">
      <c r="A47" s="117"/>
      <c r="B47" s="118"/>
      <c r="C47" s="23"/>
      <c r="D47" s="60"/>
      <c r="E47" s="25" t="s">
        <v>3</v>
      </c>
      <c r="F47" s="25"/>
      <c r="G47" s="26"/>
    </row>
    <row r="48" spans="1:7" ht="19.5" customHeight="1">
      <c r="A48" s="113"/>
      <c r="B48" s="114"/>
      <c r="C48" s="27">
        <f>C47</f>
        <v>0</v>
      </c>
      <c r="D48" s="61"/>
      <c r="E48" s="29" t="s">
        <v>4</v>
      </c>
      <c r="F48" s="29"/>
      <c r="G48" s="30">
        <f>ROUND(C48*(D48-D47+1)/30,4)</f>
        <v>0</v>
      </c>
    </row>
    <row r="49" spans="1:8" ht="19.8">
      <c r="A49" s="82" t="s">
        <v>49</v>
      </c>
      <c r="B49" s="119"/>
      <c r="C49" s="119"/>
      <c r="D49" s="119"/>
      <c r="E49" s="120"/>
      <c r="F49" s="52"/>
      <c r="G49" s="32"/>
    </row>
    <row r="50" spans="1:8" ht="19.8">
      <c r="A50" s="117"/>
      <c r="B50" s="118"/>
      <c r="C50" s="23"/>
      <c r="D50" s="60"/>
      <c r="E50" s="25" t="s">
        <v>3</v>
      </c>
      <c r="F50" s="25"/>
      <c r="G50" s="26"/>
    </row>
    <row r="51" spans="1:8" ht="19.5" customHeight="1">
      <c r="A51" s="113"/>
      <c r="B51" s="114"/>
      <c r="C51" s="27">
        <f>C50</f>
        <v>0</v>
      </c>
      <c r="D51" s="62"/>
      <c r="E51" s="31"/>
      <c r="F51" s="31"/>
      <c r="G51" s="30">
        <f>ROUND(C51*(D51-D50+1)/30,4)</f>
        <v>0</v>
      </c>
      <c r="H51" s="8" t="s">
        <v>54</v>
      </c>
    </row>
    <row r="52" spans="1:8" ht="19.8">
      <c r="A52" s="82" t="s">
        <v>50</v>
      </c>
      <c r="B52" s="119"/>
      <c r="C52" s="119"/>
      <c r="D52" s="119"/>
      <c r="E52" s="120"/>
      <c r="F52" s="52"/>
      <c r="G52" s="32"/>
      <c r="H52" s="8"/>
    </row>
    <row r="53" spans="1:8" ht="19.8">
      <c r="A53" s="117"/>
      <c r="B53" s="118"/>
      <c r="C53" s="23"/>
      <c r="D53" s="60"/>
      <c r="E53" s="25"/>
      <c r="F53" s="25"/>
      <c r="G53" s="26"/>
    </row>
    <row r="54" spans="1:8" ht="19.5" customHeight="1">
      <c r="A54" s="113"/>
      <c r="B54" s="114"/>
      <c r="C54" s="27">
        <f>C53</f>
        <v>0</v>
      </c>
      <c r="D54" s="62"/>
      <c r="E54" s="29" t="s">
        <v>4</v>
      </c>
      <c r="F54" s="29"/>
      <c r="G54" s="30">
        <f>ROUND(C54*(D54-D53+1)/30,4)</f>
        <v>0</v>
      </c>
      <c r="H54" s="8" t="s">
        <v>55</v>
      </c>
    </row>
    <row r="55" spans="1:8" ht="19.8">
      <c r="A55" s="82" t="s">
        <v>51</v>
      </c>
      <c r="B55" s="119"/>
      <c r="C55" s="119"/>
      <c r="D55" s="119"/>
      <c r="E55" s="120"/>
      <c r="F55" s="52"/>
      <c r="G55" s="32"/>
    </row>
    <row r="56" spans="1:8" ht="16.5" customHeight="1">
      <c r="A56" s="126"/>
      <c r="B56" s="127"/>
      <c r="C56" s="23"/>
      <c r="D56" s="24"/>
      <c r="E56" s="25" t="s">
        <v>27</v>
      </c>
      <c r="F56" s="25"/>
      <c r="G56" s="26">
        <f>C56</f>
        <v>0</v>
      </c>
    </row>
    <row r="57" spans="1:8" ht="19.8">
      <c r="A57" s="86" t="s">
        <v>15</v>
      </c>
      <c r="B57" s="87"/>
      <c r="C57" s="87"/>
      <c r="D57" s="87"/>
      <c r="E57" s="72"/>
      <c r="F57" s="47"/>
      <c r="G57" s="3">
        <f>SUM(G39:G56)</f>
        <v>0</v>
      </c>
    </row>
    <row r="58" spans="1:8">
      <c r="A58" s="18" t="s">
        <v>53</v>
      </c>
      <c r="B58" s="93" t="s">
        <v>57</v>
      </c>
      <c r="C58" s="94"/>
      <c r="D58" s="94"/>
      <c r="E58" s="94"/>
      <c r="F58" s="94"/>
      <c r="G58" s="94"/>
    </row>
    <row r="59" spans="1:8" ht="16.5" customHeight="1">
      <c r="A59" s="18"/>
      <c r="B59" s="90"/>
      <c r="C59" s="90"/>
      <c r="D59" s="90"/>
      <c r="E59" s="90"/>
      <c r="F59" s="90"/>
      <c r="G59" s="90"/>
    </row>
    <row r="60" spans="1:8" ht="16.5" customHeight="1">
      <c r="A60" s="18"/>
      <c r="B60" s="90"/>
      <c r="C60" s="90"/>
      <c r="D60" s="90"/>
      <c r="E60" s="90"/>
      <c r="F60" s="90"/>
      <c r="G60" s="90"/>
    </row>
    <row r="61" spans="1:8" ht="16.5" customHeight="1">
      <c r="A61" s="18"/>
      <c r="B61" s="90"/>
      <c r="C61" s="90"/>
      <c r="D61" s="90"/>
      <c r="E61" s="90"/>
      <c r="F61" s="90"/>
      <c r="G61" s="90"/>
    </row>
    <row r="62" spans="1:8" ht="16.5" customHeight="1">
      <c r="A62" s="18"/>
      <c r="B62" s="89" t="s">
        <v>56</v>
      </c>
      <c r="C62" s="90"/>
      <c r="D62" s="90"/>
      <c r="E62" s="90"/>
      <c r="F62" s="90"/>
      <c r="G62" s="90"/>
    </row>
    <row r="63" spans="1:8" ht="16.5" customHeight="1">
      <c r="A63" s="18"/>
      <c r="B63" s="90"/>
      <c r="C63" s="90"/>
      <c r="D63" s="90"/>
      <c r="E63" s="90"/>
      <c r="F63" s="90"/>
      <c r="G63" s="90"/>
    </row>
    <row r="64" spans="1:8">
      <c r="A64" s="18"/>
      <c r="B64" s="90"/>
      <c r="C64" s="90"/>
      <c r="D64" s="90"/>
      <c r="E64" s="90"/>
      <c r="F64" s="90"/>
      <c r="G64" s="90"/>
    </row>
    <row r="65" spans="1:8">
      <c r="A65" s="18"/>
      <c r="B65" s="90"/>
      <c r="C65" s="90"/>
      <c r="D65" s="90"/>
      <c r="E65" s="90"/>
      <c r="F65" s="90"/>
      <c r="G65" s="90"/>
    </row>
    <row r="66" spans="1:8">
      <c r="A66" s="18"/>
      <c r="B66" s="7"/>
      <c r="C66" s="7"/>
      <c r="D66" s="7"/>
      <c r="E66" s="7"/>
      <c r="F66" s="7"/>
      <c r="G66" s="7"/>
    </row>
    <row r="67" spans="1:8">
      <c r="A67" s="8" t="s">
        <v>21</v>
      </c>
    </row>
    <row r="68" spans="1:8">
      <c r="A68" s="71" t="s">
        <v>17</v>
      </c>
      <c r="B68" s="124"/>
      <c r="C68" s="88"/>
      <c r="D68" s="71" t="s">
        <v>18</v>
      </c>
      <c r="E68" s="88"/>
      <c r="F68" s="48" t="s">
        <v>19</v>
      </c>
      <c r="G68" s="4" t="s">
        <v>20</v>
      </c>
      <c r="H68" s="4" t="s">
        <v>1</v>
      </c>
    </row>
    <row r="69" spans="1:8">
      <c r="A69" s="121"/>
      <c r="B69" s="122"/>
      <c r="C69" s="123"/>
      <c r="D69" s="85"/>
      <c r="E69" s="85"/>
      <c r="F69" s="58">
        <f>A69+D69</f>
        <v>0</v>
      </c>
      <c r="G69" s="12">
        <v>2.5000000000000001E-4</v>
      </c>
      <c r="H69" s="49">
        <f>F69*G69</f>
        <v>0</v>
      </c>
    </row>
  </sheetData>
  <mergeCells count="30">
    <mergeCell ref="A1:F1"/>
    <mergeCell ref="B58:G61"/>
    <mergeCell ref="A47:B47"/>
    <mergeCell ref="A49:E49"/>
    <mergeCell ref="A50:B50"/>
    <mergeCell ref="A40:B40"/>
    <mergeCell ref="A46:E46"/>
    <mergeCell ref="A51:B51"/>
    <mergeCell ref="A57:E57"/>
    <mergeCell ref="A56:B56"/>
    <mergeCell ref="A55:E55"/>
    <mergeCell ref="A54:B54"/>
    <mergeCell ref="A53:B53"/>
    <mergeCell ref="A52:E52"/>
    <mergeCell ref="A43:B43"/>
    <mergeCell ref="A5:A21"/>
    <mergeCell ref="A69:C69"/>
    <mergeCell ref="D69:E69"/>
    <mergeCell ref="B62:G65"/>
    <mergeCell ref="A68:C68"/>
    <mergeCell ref="D68:E68"/>
    <mergeCell ref="A42:B42"/>
    <mergeCell ref="A44:B44"/>
    <mergeCell ref="A45:B45"/>
    <mergeCell ref="A48:B48"/>
    <mergeCell ref="A33:C33"/>
    <mergeCell ref="A37:B37"/>
    <mergeCell ref="A39:B39"/>
    <mergeCell ref="A38:E38"/>
    <mergeCell ref="A41:B41"/>
  </mergeCells>
  <phoneticPr fontId="2" type="noConversion"/>
  <pageMargins left="0.15748031496062992" right="0.15748031496062992" top="0.98425196850393704" bottom="0.98425196850393704" header="0.51181102362204722" footer="0.51181102362204722"/>
  <pageSetup paperSize="139" orientation="portrait" horizontalDpi="180" verticalDpi="18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BLI Document" ma:contentTypeID="0x010100162CEE17CB9066419725303001E33A5500196585EAB552F64D910BE3C7D34E58BE" ma:contentTypeVersion="9" ma:contentTypeDescription="" ma:contentTypeScope="" ma:versionID="736e85ba12e60366d75cd06a42d0ce86">
  <xsd:schema xmlns:xsd="http://www.w3.org/2001/XMLSchema" xmlns:xs="http://www.w3.org/2001/XMLSchema" xmlns:p="http://schemas.microsoft.com/office/2006/metadata/properties" xmlns:ns2="3a0fac74-9342-449e-aa1e-b51a8827ab27" targetNamespace="http://schemas.microsoft.com/office/2006/metadata/properties" ma:root="true" ma:fieldsID="90227efe8f22501ef51894deab085ee7" ns2:_="">
    <xsd:import namespace="3a0fac74-9342-449e-aa1e-b51a8827ab27"/>
    <xsd:element name="properties">
      <xsd:complexType>
        <xsd:sequence>
          <xsd:element name="documentManagement">
            <xsd:complexType>
              <xsd:all>
                <xsd:element ref="ns2:bli_enddate"/>
                <xsd:element ref="ns2:bli_startdate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0fac74-9342-449e-aa1e-b51a8827ab27" elementFormDefault="qualified">
    <xsd:import namespace="http://schemas.microsoft.com/office/2006/documentManagement/types"/>
    <xsd:import namespace="http://schemas.microsoft.com/office/infopath/2007/PartnerControls"/>
    <xsd:element name="bli_enddate" ma:index="8" ma:displayName="失效日" ma:default="2200-12-31T00:00:00Z" ma:format="DateOnly" ma:internalName="bli_enddate">
      <xsd:simpleType>
        <xsd:restriction base="dms:DateTime"/>
      </xsd:simpleType>
    </xsd:element>
    <xsd:element name="bli_startdate" ma:index="9" ma:displayName="生效日" ma:default="[today]" ma:format="DateOnly" ma:internalName="bli_startdate">
      <xsd:simpleType>
        <xsd:restriction base="dms:DateTime"/>
      </xsd:simpleType>
    </xsd:element>
    <xsd:element name="SharedWithUsers" ma:index="10" nillable="true" ma:displayName="共用對象: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li_enddate xmlns="3a0fac74-9342-449e-aa1e-b51a8827ab27">2200-12-31T00:00:00+00:00</bli_enddate>
    <bli_startdate xmlns="3a0fac74-9342-449e-aa1e-b51a8827ab27">2022-12-19T08:58:09+00:00</bli_startdate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17DE0A-EA43-4A68-A6C7-A07C5E2050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0fac74-9342-449e-aa1e-b51a8827a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5C6B0A-F58D-4EA9-8842-A392965B324A}">
  <ds:schemaRefs>
    <ds:schemaRef ds:uri="http://schemas.microsoft.com/office/2006/metadata/properties"/>
    <ds:schemaRef ds:uri="http://schemas.microsoft.com/office/infopath/2007/PartnerControls"/>
    <ds:schemaRef ds:uri="3a0fac74-9342-449e-aa1e-b51a8827ab27"/>
  </ds:schemaRefs>
</ds:datastoreItem>
</file>

<file path=customXml/itemProps3.xml><?xml version="1.0" encoding="utf-8"?>
<ds:datastoreItem xmlns:ds="http://schemas.openxmlformats.org/officeDocument/2006/customXml" ds:itemID="{87D19548-5249-430E-A6A7-5CF14EE622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範例</vt:lpstr>
      <vt:lpstr>試算</vt:lpstr>
    </vt:vector>
  </TitlesOfParts>
  <Company>354510000N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墊償基金提繳費試算991227</dc:title>
  <dc:subject>墊償基金提繳費試算991227</dc:subject>
  <dc:creator>行政院勞工委員會勞工保險局</dc:creator>
  <cp:keywords>行政院勞工委員會勞工保險局全球資訊網,工資墊償,單位須知,應如何提繳本基金,適用勞動基準法應提繳積欠工資墊償基金試算說明-附件在下層,不顯現</cp:keywords>
  <cp:lastModifiedBy>李小姐</cp:lastModifiedBy>
  <cp:lastPrinted>2025-12-11T00:56:28Z</cp:lastPrinted>
  <dcterms:created xsi:type="dcterms:W3CDTF">2007-10-15T03:36:36Z</dcterms:created>
  <dcterms:modified xsi:type="dcterms:W3CDTF">2025-12-11T00:57:45Z</dcterms:modified>
  <cp:category>541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0x010100162CEE17CB9066419725303001E33A5500196585EAB552F64D910BE3C7D34E58BE</vt:lpwstr>
  </property>
</Properties>
</file>